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6" tabRatio="539" activeTab="0"/>
  </bookViews>
  <sheets>
    <sheet name="Абак 41" sheetId="1" r:id="rId1"/>
    <sheet name="Ван-5" sheetId="2" r:id="rId2"/>
    <sheet name="Ван-7" sheetId="3" r:id="rId3"/>
    <sheet name="Ван-11" sheetId="4" r:id="rId4"/>
    <sheet name="Ван-13" sheetId="5" r:id="rId5"/>
    <sheet name="Ван-15" sheetId="6" r:id="rId6"/>
    <sheet name="Ван-17" sheetId="7" r:id="rId7"/>
  </sheets>
  <definedNames/>
  <calcPr fullCalcOnLoad="1"/>
</workbook>
</file>

<file path=xl/sharedStrings.xml><?xml version="1.0" encoding="utf-8"?>
<sst xmlns="http://schemas.openxmlformats.org/spreadsheetml/2006/main" count="577" uniqueCount="119">
  <si>
    <t>Отчет по затратам</t>
  </si>
  <si>
    <t xml:space="preserve"> на содержание и ремонт имущества многоквартирного дома</t>
  </si>
  <si>
    <t>Год постройки</t>
  </si>
  <si>
    <t>Этажей</t>
  </si>
  <si>
    <t>Подъездов</t>
  </si>
  <si>
    <t>Квартир</t>
  </si>
  <si>
    <t>Лифтов</t>
  </si>
  <si>
    <t>Мусоропроводов</t>
  </si>
  <si>
    <t>Источник дохода</t>
  </si>
  <si>
    <t>Содержание</t>
  </si>
  <si>
    <t>средства населения</t>
  </si>
  <si>
    <t>Наименование работ и услуг</t>
  </si>
  <si>
    <t>Стоимость, руб.</t>
  </si>
  <si>
    <t>Статья</t>
  </si>
  <si>
    <t>Содержание ОДИ</t>
  </si>
  <si>
    <t>Итого</t>
  </si>
  <si>
    <t>встроенные помещ</t>
  </si>
  <si>
    <t>Задолженность населения по жилищным услугам на 01.09.2012 г., руб.</t>
  </si>
  <si>
    <t>по адресу: ул. Абаканская, д. 41  за период с 01.01.2016г. по 31.12.2016г.</t>
  </si>
  <si>
    <t>Доходы дома за перид с 01.01.2016г. По 31.12.2016г.</t>
  </si>
  <si>
    <t>Начисленная сумма в 2016 году, руб.</t>
  </si>
  <si>
    <t>Фактически оплачено населением в 2016 году, руб.</t>
  </si>
  <si>
    <t>Расходы на дом за период с 01.01.2016г. По 31.12.2016г.</t>
  </si>
  <si>
    <t>ФОТ работников, включая НДФЛ, резерв отпусков</t>
  </si>
  <si>
    <t>налоги - ПФР, ФСС (20,2%)</t>
  </si>
  <si>
    <t>ФОТ работников (доначисление согласно МРОТ, налоги)</t>
  </si>
  <si>
    <t>Договор (вывоз ТБО)</t>
  </si>
  <si>
    <t>Договор (техническое обслуживание лифтов)</t>
  </si>
  <si>
    <t>Договор (аварийно-диспетчерское обслуживание)</t>
  </si>
  <si>
    <t>Договор (охрана объектов)</t>
  </si>
  <si>
    <t>Договор (техн.освидетельствование лифтов, экспертиза)</t>
  </si>
  <si>
    <t>Договор (обслуживание ККМ, замена ЭКЛЗ)</t>
  </si>
  <si>
    <t>Договор с банком (РКО и ведение банковского расчетного счета)</t>
  </si>
  <si>
    <t>Договор (комиссия банка за перевод ден.средств физ.лиц)</t>
  </si>
  <si>
    <t>Договор (обслуживание пожарной сигнализации)</t>
  </si>
  <si>
    <t>Договор (услуги связи)</t>
  </si>
  <si>
    <t>Договор "Красноярскэнергосбыт" (снятие, передача показаний эл.сч. осв. диспетч.)</t>
  </si>
  <si>
    <t>Договор (поверка монометров, термометров и ремонт ОДПУ)</t>
  </si>
  <si>
    <t>Договор (дезинсекция и дератизация)</t>
  </si>
  <si>
    <t>Договор (снятие, расшифровка показаний ОДПУ)</t>
  </si>
  <si>
    <t>Служебные разъезды, командиров., транспортные расходы</t>
  </si>
  <si>
    <t>Транспортные расходы (вывоз мусора, чистка подвалов, крупногабар.мусора и пр.)</t>
  </si>
  <si>
    <t>Канцелярские товары (бл.,скор.,бумаг.,конв.,журн.,руч.,папки и т.д.)</t>
  </si>
  <si>
    <t>Материалы, спец.одежда, инструмент</t>
  </si>
  <si>
    <t>Приобретение: материалы, осн.ср., ПО, подписка метод.литературы, эл.-хоз. товары</t>
  </si>
  <si>
    <t>Нераспределенный объем ХВ и ГВ на ОДН</t>
  </si>
  <si>
    <t>Оплата по договору (юридическое сопровождение)</t>
  </si>
  <si>
    <t>Работы по договорам подряда в т.ч.:</t>
  </si>
  <si>
    <t>Работы , выполняемые по договорам (прочие)</t>
  </si>
  <si>
    <t xml:space="preserve">Материалы </t>
  </si>
  <si>
    <t>Сварочные работы (по догов.гр.прав.харак. при выполнении работ по т/р)</t>
  </si>
  <si>
    <t>Гашение кредита по софинансированию на кап.ремонт (замена) лифтов</t>
  </si>
  <si>
    <t>Прочие неучтенные расходы (сметы, налоги, договоры, налоги по договорам, экспертиза и т.д.)</t>
  </si>
  <si>
    <t>Итого расходов:</t>
  </si>
  <si>
    <t>Содержание, управление, ремонт общедомового имущества:</t>
  </si>
  <si>
    <t>Фактически начисленная  сумма в 2016 года, руб</t>
  </si>
  <si>
    <t>Остаток денежных средств (задолженность) на 31.12.2015г., руб.</t>
  </si>
  <si>
    <t>по адресу: ул. Ванеева, д. 5  за период с 01.01.2016г. по 31.12.2016г.</t>
  </si>
  <si>
    <t>Полезная площадь  помещений</t>
  </si>
  <si>
    <t>Председатель ТСЖ "Люкс"+7"</t>
  </si>
  <si>
    <t>Л.А. Сергеева</t>
  </si>
  <si>
    <t>по адресу: ул. Ванеева, д. 7  за период с 01.01.2016г. по 31.12.2016г.</t>
  </si>
  <si>
    <t>по адресу: ул. Ванеева, д. 11  за период с 01.01.2016г. по 31.12.2016г.</t>
  </si>
  <si>
    <t>Песок, щебень, окатыш, планировка</t>
  </si>
  <si>
    <t>Песок в детские песочницы, посыпка дорожек в зимний период</t>
  </si>
  <si>
    <t>*ремонт кровли</t>
  </si>
  <si>
    <t>*покраска балконных экранов</t>
  </si>
  <si>
    <t>*герметизация межпанельных швов</t>
  </si>
  <si>
    <t>*устройство балконных козырьков</t>
  </si>
  <si>
    <t>*ремонт входов в подъезды</t>
  </si>
  <si>
    <t>провайдеры</t>
  </si>
  <si>
    <t>*покраска малых архитектурных форм спортивных площадок</t>
  </si>
  <si>
    <t>*изготовлена и установлена скамья</t>
  </si>
  <si>
    <t>*иготовление и установка спортивного турника</t>
  </si>
  <si>
    <t>Ремонтные сантехнические работы, сварочные работы в т.ч.:</t>
  </si>
  <si>
    <t>1. замена перекрытия на стояке ТС в кв.45; замена сборки на стояке  п.5; замена конвектора п.1</t>
  </si>
  <si>
    <t>2. сварочные работы по замене 2-х стояков отопления в кв.18</t>
  </si>
  <si>
    <t>3. сварочные работы по замене стояка, через перекрытия кв. 130,127</t>
  </si>
  <si>
    <t>4. сварочные работы по установке крана на батарею и перемычки (в офисе)</t>
  </si>
  <si>
    <t>5. сварочные работы по замене крана ГВС под приварку в элеваторе</t>
  </si>
  <si>
    <t>6. сварочные работы по врезке в стояк отопления п.3, элеваторный узел</t>
  </si>
  <si>
    <t>8.сварочные работы по замене терморегулятора с переврезкой</t>
  </si>
  <si>
    <t>7. сварочные работы по замене вварного крана на стояке отопления в подвале п.3</t>
  </si>
  <si>
    <t>*изготовление мусорных контейнеров, двери</t>
  </si>
  <si>
    <t>*установка поручней в подъезды</t>
  </si>
  <si>
    <t>*установка новых входных дверей в нежилое помещение, сделан ремонт ролставни (за счет аренды)</t>
  </si>
  <si>
    <t>*ремонт подъездов</t>
  </si>
  <si>
    <t>*побелка стен входов в подвалы</t>
  </si>
  <si>
    <t>*ремонт подъездов (1,2,3 подъезд)</t>
  </si>
  <si>
    <t>*изготовление мусорных контейнеров, двери (новая входная дверь в 3 подъезд)</t>
  </si>
  <si>
    <t>*изготовление мусорных контейнеров, ремонт тележки под контейнер</t>
  </si>
  <si>
    <t>1. Демонтаж трубы, пробитие перекрытия, гидравлическое испытание кв. 7,10</t>
  </si>
  <si>
    <t>1. Замена трубы, установка вварного крана в подвале</t>
  </si>
  <si>
    <t>1. Установка балансировочного клапана на систему отопления в элеваторном узле</t>
  </si>
  <si>
    <t>2. Сварочные работы по замене участка трубы, через перекрытие кв.60</t>
  </si>
  <si>
    <t>1. Замена конвектора п.1</t>
  </si>
  <si>
    <t>2. Сварочные работы по замене участка трубы, на узле учета ХВС в подвале</t>
  </si>
  <si>
    <t>3. Сварочные работы по замене терморегулятора с переврезкой</t>
  </si>
  <si>
    <t>Сварочные работы (по догов.гр.прав.харак. при выполнении работ по т/р):</t>
  </si>
  <si>
    <t xml:space="preserve">Ремонтные сантехнические работы, сварочные работы </t>
  </si>
  <si>
    <t>платные услуги (по утв.тарифам)</t>
  </si>
  <si>
    <t>платные услуги (по утв. тарифам)</t>
  </si>
  <si>
    <t>Аренда помещения</t>
  </si>
  <si>
    <t>по адресу: ул. Ванеева, д. 13  за период с 01.01.2016г. по 31.12.2016г.</t>
  </si>
  <si>
    <t>по адресу: ул. Ванеева, д. 15  за период с 01.01.2016г. по 31.12.2016г.</t>
  </si>
  <si>
    <t>по адресу: ул. Ванеева, д.17  за период с 01.01.2016г. по 31.12.2016г.</t>
  </si>
  <si>
    <t>1. заправка огнетушителей</t>
  </si>
  <si>
    <t>Установка дверей в нежилом помещении Ванеева-5, ремонт ролставни, двери в диспетчерской Ванеева-17 (за счет аренды Ванеева-5)</t>
  </si>
  <si>
    <t>Ремонтные сантехнические работы, сварочные работы.</t>
  </si>
  <si>
    <t>Фактически оплаченная  сумма в 2016 года, руб</t>
  </si>
  <si>
    <t>Остаток задолженности на 31.12.2016 г., руб.</t>
  </si>
  <si>
    <t>Доходы дома за перид с 01.01.2016г. по 31.12.2016г.</t>
  </si>
  <si>
    <t>Остаток начисленной задолженности  средств по жилому дому на 31.12.2016г.</t>
  </si>
  <si>
    <t>Остаток начисленной задолженности по жилому дому на 31.12.2016г.</t>
  </si>
  <si>
    <t>Содержание и ремонт орг.техн., видеонаблюдения, обслуживание и сопровождение ПО, ГИС ЖКХ реформа ЖКУ</t>
  </si>
  <si>
    <t>Прочие неучтенные расходы (заправка огнетушителей, налоги, услуги сторн.организаций, семена, рассада, летн.полив, обуч.персонала, г/п., сварочн.работы, установка, датч.движения и др.)</t>
  </si>
  <si>
    <t>Работы прочие, выполняемые по договорам (ООО"Аквасервис", эл.технические работы и пр.)</t>
  </si>
  <si>
    <t>2.обучение персонала</t>
  </si>
  <si>
    <t>3.расходы (семена, рассада, летн.полив, г/п., сварочн.работы, установка,  датч.движения и др.)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</si>
</sst>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0.00;[Red]\-0.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wrapText="1" shrinkToFi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 shrinkToFi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 shrinkToFi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1" fillId="0" borderId="16" xfId="0" applyFont="1" applyBorder="1" applyAlignment="1">
      <alignment wrapText="1" shrinkToFit="1"/>
    </xf>
    <xf numFmtId="0" fontId="4" fillId="0" borderId="15" xfId="0" applyFont="1" applyBorder="1" applyAlignment="1">
      <alignment wrapText="1" shrinkToFit="1"/>
    </xf>
    <xf numFmtId="0" fontId="1" fillId="0" borderId="15" xfId="0" applyFont="1" applyBorder="1" applyAlignment="1">
      <alignment horizontal="left" vertical="top" wrapText="1"/>
    </xf>
    <xf numFmtId="4" fontId="2" fillId="0" borderId="0" xfId="0" applyNumberFormat="1" applyFont="1" applyAlignment="1">
      <alignment/>
    </xf>
    <xf numFmtId="0" fontId="5" fillId="0" borderId="13" xfId="0" applyFont="1" applyBorder="1" applyAlignment="1">
      <alignment horizontal="left"/>
    </xf>
    <xf numFmtId="0" fontId="4" fillId="0" borderId="0" xfId="0" applyFont="1" applyBorder="1" applyAlignment="1">
      <alignment wrapText="1" shrinkToFit="1"/>
    </xf>
    <xf numFmtId="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3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 shrinkToFit="1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4" fontId="7" fillId="0" borderId="13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/>
    </xf>
    <xf numFmtId="4" fontId="4" fillId="0" borderId="13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wrapText="1"/>
    </xf>
    <xf numFmtId="4" fontId="9" fillId="0" borderId="13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 wrapText="1"/>
    </xf>
    <xf numFmtId="2" fontId="1" fillId="0" borderId="23" xfId="0" applyNumberFormat="1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 vertical="center"/>
    </xf>
    <xf numFmtId="4" fontId="9" fillId="0" borderId="25" xfId="0" applyNumberFormat="1" applyFont="1" applyBorder="1" applyAlignment="1">
      <alignment horizontal="right" vertical="center"/>
    </xf>
    <xf numFmtId="4" fontId="9" fillId="0" borderId="26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44">
      <selection activeCell="G52" sqref="G52:H52"/>
    </sheetView>
  </sheetViews>
  <sheetFormatPr defaultColWidth="16.00390625" defaultRowHeight="12.75"/>
  <cols>
    <col min="1" max="1" width="18.421875" style="5" customWidth="1"/>
    <col min="2" max="3" width="16.00390625" style="5" customWidth="1"/>
    <col min="4" max="4" width="16.7109375" style="5" customWidth="1"/>
    <col min="5" max="6" width="16.00390625" style="5" customWidth="1"/>
    <col min="7" max="7" width="17.421875" style="5" customWidth="1"/>
    <col min="8" max="8" width="16.00390625" style="5" customWidth="1"/>
    <col min="9" max="9" width="0" style="5" hidden="1" customWidth="1"/>
    <col min="10" max="16384" width="16.00390625" style="5" customWidth="1"/>
  </cols>
  <sheetData>
    <row r="1" spans="1:9" s="6" customFormat="1" ht="15">
      <c r="A1" s="62" t="s">
        <v>0</v>
      </c>
      <c r="B1" s="62"/>
      <c r="C1" s="62"/>
      <c r="D1" s="62"/>
      <c r="E1" s="62"/>
      <c r="F1" s="62"/>
      <c r="G1" s="62"/>
      <c r="H1" s="62"/>
      <c r="I1" s="5"/>
    </row>
    <row r="2" spans="1:9" s="6" customFormat="1" ht="15">
      <c r="A2" s="62" t="s">
        <v>1</v>
      </c>
      <c r="B2" s="62"/>
      <c r="C2" s="62"/>
      <c r="D2" s="62"/>
      <c r="E2" s="62"/>
      <c r="F2" s="62"/>
      <c r="G2" s="62"/>
      <c r="H2" s="62"/>
      <c r="I2" s="5"/>
    </row>
    <row r="3" spans="1:9" s="6" customFormat="1" ht="15">
      <c r="A3" s="62" t="s">
        <v>18</v>
      </c>
      <c r="B3" s="62"/>
      <c r="C3" s="62"/>
      <c r="D3" s="62"/>
      <c r="E3" s="62"/>
      <c r="F3" s="62"/>
      <c r="G3" s="62"/>
      <c r="H3" s="62"/>
      <c r="I3" s="5"/>
    </row>
    <row r="4" spans="1:9" s="6" customFormat="1" ht="15">
      <c r="A4" s="5"/>
      <c r="B4" s="5"/>
      <c r="C4" s="5"/>
      <c r="D4" s="5"/>
      <c r="E4" s="5"/>
      <c r="F4" s="5"/>
      <c r="G4" s="5"/>
      <c r="H4" s="5"/>
      <c r="I4" s="5"/>
    </row>
    <row r="5" spans="1:9" s="6" customFormat="1" ht="15">
      <c r="A5" s="5" t="s">
        <v>2</v>
      </c>
      <c r="B5" s="7">
        <v>1986</v>
      </c>
      <c r="C5" s="8"/>
      <c r="D5" s="5"/>
      <c r="E5" s="5"/>
      <c r="F5" s="5"/>
      <c r="G5" s="5"/>
      <c r="H5" s="5"/>
      <c r="I5" s="5"/>
    </row>
    <row r="6" spans="1:9" s="6" customFormat="1" ht="15">
      <c r="A6" s="5" t="s">
        <v>3</v>
      </c>
      <c r="B6" s="9">
        <v>9</v>
      </c>
      <c r="C6" s="8"/>
      <c r="D6" s="5"/>
      <c r="E6" s="5"/>
      <c r="F6" s="5"/>
      <c r="G6" s="5"/>
      <c r="H6" s="5"/>
      <c r="I6" s="5"/>
    </row>
    <row r="7" spans="1:9" s="6" customFormat="1" ht="15">
      <c r="A7" s="5" t="s">
        <v>4</v>
      </c>
      <c r="B7" s="9">
        <v>6</v>
      </c>
      <c r="C7" s="8"/>
      <c r="D7" s="5"/>
      <c r="E7" s="5"/>
      <c r="F7" s="5"/>
      <c r="G7" s="5"/>
      <c r="H7" s="5"/>
      <c r="I7" s="5"/>
    </row>
    <row r="8" spans="1:9" s="6" customFormat="1" ht="15">
      <c r="A8" s="5" t="s">
        <v>5</v>
      </c>
      <c r="B8" s="9">
        <v>180</v>
      </c>
      <c r="C8" s="8"/>
      <c r="D8" s="5"/>
      <c r="E8" s="5"/>
      <c r="F8" s="5"/>
      <c r="G8" s="5"/>
      <c r="H8" s="5"/>
      <c r="I8" s="5"/>
    </row>
    <row r="9" spans="1:9" s="6" customFormat="1" ht="15">
      <c r="A9" s="5" t="s">
        <v>6</v>
      </c>
      <c r="B9" s="9">
        <v>6</v>
      </c>
      <c r="C9" s="8"/>
      <c r="D9" s="5"/>
      <c r="E9" s="5"/>
      <c r="F9" s="5"/>
      <c r="G9" s="5"/>
      <c r="H9" s="5"/>
      <c r="I9" s="5"/>
    </row>
    <row r="10" spans="1:9" s="6" customFormat="1" ht="15">
      <c r="A10" s="5" t="s">
        <v>7</v>
      </c>
      <c r="B10" s="7">
        <v>6</v>
      </c>
      <c r="C10" s="8"/>
      <c r="D10" s="5"/>
      <c r="E10" s="5"/>
      <c r="F10" s="5"/>
      <c r="G10" s="5"/>
      <c r="H10" s="5"/>
      <c r="I10" s="5"/>
    </row>
    <row r="11" spans="1:9" s="6" customFormat="1" ht="45">
      <c r="A11" s="10" t="s">
        <v>58</v>
      </c>
      <c r="B11" s="7">
        <v>11373.26</v>
      </c>
      <c r="C11" s="8"/>
      <c r="D11" s="5"/>
      <c r="E11" s="5"/>
      <c r="F11" s="5"/>
      <c r="G11" s="5"/>
      <c r="H11" s="5"/>
      <c r="I11" s="5"/>
    </row>
    <row r="12" spans="1:9" s="6" customFormat="1" ht="15">
      <c r="A12" s="5"/>
      <c r="B12" s="5"/>
      <c r="C12" s="5"/>
      <c r="D12" s="5"/>
      <c r="E12" s="5"/>
      <c r="F12" s="5"/>
      <c r="G12" s="5"/>
      <c r="H12" s="5"/>
      <c r="I12" s="5"/>
    </row>
    <row r="13" spans="1:9" s="6" customFormat="1" ht="15">
      <c r="A13" s="66" t="s">
        <v>19</v>
      </c>
      <c r="B13" s="66"/>
      <c r="C13" s="66"/>
      <c r="D13" s="66"/>
      <c r="E13" s="11"/>
      <c r="F13" s="5"/>
      <c r="G13" s="5"/>
      <c r="H13" s="5"/>
      <c r="I13" s="5"/>
    </row>
    <row r="14" spans="1:9" s="6" customFormat="1" ht="36.75" customHeight="1">
      <c r="A14" s="63" t="s">
        <v>8</v>
      </c>
      <c r="B14" s="64" t="s">
        <v>20</v>
      </c>
      <c r="C14" s="64"/>
      <c r="D14" s="64"/>
      <c r="E14" s="64"/>
      <c r="F14" s="65" t="s">
        <v>21</v>
      </c>
      <c r="G14" s="65"/>
      <c r="H14" s="65"/>
      <c r="I14" s="5"/>
    </row>
    <row r="15" spans="1:9" s="6" customFormat="1" ht="15">
      <c r="A15" s="63"/>
      <c r="B15" s="67">
        <v>1</v>
      </c>
      <c r="C15" s="68"/>
      <c r="D15" s="68"/>
      <c r="E15" s="69"/>
      <c r="F15" s="70">
        <v>2</v>
      </c>
      <c r="G15" s="71"/>
      <c r="H15" s="72"/>
      <c r="I15" s="5"/>
    </row>
    <row r="16" spans="1:10" s="6" customFormat="1" ht="30">
      <c r="A16" s="24" t="s">
        <v>10</v>
      </c>
      <c r="B16" s="74">
        <v>3132602.9</v>
      </c>
      <c r="C16" s="75"/>
      <c r="D16" s="75"/>
      <c r="E16" s="76"/>
      <c r="F16" s="74">
        <v>3156917.84</v>
      </c>
      <c r="G16" s="75"/>
      <c r="H16" s="76"/>
      <c r="I16" s="5"/>
      <c r="J16" s="33"/>
    </row>
    <row r="17" spans="1:9" s="6" customFormat="1" ht="15">
      <c r="A17" s="26" t="s">
        <v>70</v>
      </c>
      <c r="B17" s="79">
        <v>24429</v>
      </c>
      <c r="C17" s="80"/>
      <c r="D17" s="80"/>
      <c r="E17" s="81"/>
      <c r="F17" s="85">
        <v>23145</v>
      </c>
      <c r="G17" s="86"/>
      <c r="H17" s="87"/>
      <c r="I17" s="5"/>
    </row>
    <row r="18" spans="1:9" s="6" customFormat="1" ht="30" customHeight="1">
      <c r="A18" s="26" t="s">
        <v>100</v>
      </c>
      <c r="B18" s="79">
        <v>0</v>
      </c>
      <c r="C18" s="80"/>
      <c r="D18" s="80"/>
      <c r="E18" s="81"/>
      <c r="F18" s="85">
        <v>16044.98</v>
      </c>
      <c r="G18" s="86"/>
      <c r="H18" s="87"/>
      <c r="I18" s="5"/>
    </row>
    <row r="19" spans="1:8" s="6" customFormat="1" ht="30">
      <c r="A19" s="25" t="s">
        <v>16</v>
      </c>
      <c r="B19" s="77">
        <v>395944.4</v>
      </c>
      <c r="C19" s="77"/>
      <c r="D19" s="77"/>
      <c r="E19" s="77"/>
      <c r="F19" s="78">
        <v>378071.02</v>
      </c>
      <c r="G19" s="78"/>
      <c r="H19" s="78"/>
    </row>
    <row r="20" spans="1:9" s="6" customFormat="1" ht="31.5" customHeight="1">
      <c r="A20" s="31" t="s">
        <v>15</v>
      </c>
      <c r="B20" s="88">
        <f>B16+B17+B18+B19</f>
        <v>3552976.3</v>
      </c>
      <c r="C20" s="89"/>
      <c r="D20" s="89"/>
      <c r="E20" s="90"/>
      <c r="F20" s="91">
        <f>F16+F17+F18+F19</f>
        <v>3574178.84</v>
      </c>
      <c r="G20" s="92"/>
      <c r="H20" s="93"/>
      <c r="I20" s="5"/>
    </row>
    <row r="21" spans="1:9" s="6" customFormat="1" ht="12.75" customHeight="1">
      <c r="A21" s="35"/>
      <c r="B21" s="36"/>
      <c r="C21" s="36"/>
      <c r="D21" s="36"/>
      <c r="E21" s="36"/>
      <c r="F21" s="37"/>
      <c r="G21" s="37"/>
      <c r="H21" s="37"/>
      <c r="I21" s="5"/>
    </row>
    <row r="22" spans="1:9" s="6" customFormat="1" ht="15">
      <c r="A22" s="66" t="s">
        <v>22</v>
      </c>
      <c r="B22" s="66"/>
      <c r="C22" s="66"/>
      <c r="D22" s="66"/>
      <c r="E22" s="15"/>
      <c r="F22" s="5"/>
      <c r="G22" s="5"/>
      <c r="H22" s="5"/>
      <c r="I22" s="5"/>
    </row>
    <row r="23" spans="1:9" s="6" customFormat="1" ht="21.75" customHeight="1">
      <c r="A23" s="94" t="s">
        <v>11</v>
      </c>
      <c r="B23" s="94"/>
      <c r="C23" s="94"/>
      <c r="D23" s="94"/>
      <c r="E23" s="94"/>
      <c r="F23" s="94"/>
      <c r="G23" s="94" t="s">
        <v>12</v>
      </c>
      <c r="H23" s="94"/>
      <c r="I23" s="5"/>
    </row>
    <row r="24" spans="1:9" s="6" customFormat="1" ht="19.5" customHeight="1">
      <c r="A24" s="53" t="s">
        <v>54</v>
      </c>
      <c r="B24" s="53"/>
      <c r="C24" s="53"/>
      <c r="D24" s="53"/>
      <c r="E24" s="53"/>
      <c r="F24" s="53"/>
      <c r="G24" s="73"/>
      <c r="H24" s="73"/>
      <c r="I24" s="5"/>
    </row>
    <row r="25" spans="1:9" s="6" customFormat="1" ht="20.25" customHeight="1">
      <c r="A25" s="82" t="s">
        <v>23</v>
      </c>
      <c r="B25" s="82"/>
      <c r="C25" s="82"/>
      <c r="D25" s="82"/>
      <c r="E25" s="82"/>
      <c r="F25" s="82"/>
      <c r="G25" s="52">
        <v>1201746.8</v>
      </c>
      <c r="H25" s="52"/>
      <c r="I25" s="5"/>
    </row>
    <row r="26" spans="1:9" s="6" customFormat="1" ht="20.25" customHeight="1">
      <c r="A26" s="83" t="s">
        <v>24</v>
      </c>
      <c r="B26" s="83"/>
      <c r="C26" s="83"/>
      <c r="D26" s="83"/>
      <c r="E26" s="83"/>
      <c r="F26" s="83"/>
      <c r="G26" s="84">
        <v>241081.37</v>
      </c>
      <c r="H26" s="84"/>
      <c r="I26" s="5"/>
    </row>
    <row r="27" spans="1:9" s="6" customFormat="1" ht="20.25" customHeight="1">
      <c r="A27" s="83" t="s">
        <v>25</v>
      </c>
      <c r="B27" s="83"/>
      <c r="C27" s="83"/>
      <c r="D27" s="83"/>
      <c r="E27" s="83"/>
      <c r="F27" s="83"/>
      <c r="G27" s="84">
        <v>103848.73</v>
      </c>
      <c r="H27" s="84"/>
      <c r="I27" s="5"/>
    </row>
    <row r="28" spans="1:9" s="6" customFormat="1" ht="20.25" customHeight="1">
      <c r="A28" s="83" t="s">
        <v>26</v>
      </c>
      <c r="B28" s="83"/>
      <c r="C28" s="83"/>
      <c r="D28" s="83"/>
      <c r="E28" s="83"/>
      <c r="F28" s="83"/>
      <c r="G28" s="84">
        <v>195164.63</v>
      </c>
      <c r="H28" s="84"/>
      <c r="I28" s="5"/>
    </row>
    <row r="29" spans="1:9" s="6" customFormat="1" ht="20.25" customHeight="1">
      <c r="A29" s="83" t="s">
        <v>27</v>
      </c>
      <c r="B29" s="83"/>
      <c r="C29" s="83"/>
      <c r="D29" s="83"/>
      <c r="E29" s="83"/>
      <c r="F29" s="83"/>
      <c r="G29" s="84">
        <v>393119.39</v>
      </c>
      <c r="H29" s="84"/>
      <c r="I29" s="5"/>
    </row>
    <row r="30" spans="1:9" s="6" customFormat="1" ht="19.5" customHeight="1">
      <c r="A30" s="83" t="s">
        <v>28</v>
      </c>
      <c r="B30" s="83"/>
      <c r="C30" s="83"/>
      <c r="D30" s="83"/>
      <c r="E30" s="83"/>
      <c r="F30" s="83"/>
      <c r="G30" s="84">
        <v>42774.29</v>
      </c>
      <c r="H30" s="84"/>
      <c r="I30" s="5"/>
    </row>
    <row r="31" spans="1:9" s="6" customFormat="1" ht="18" customHeight="1">
      <c r="A31" s="83" t="s">
        <v>29</v>
      </c>
      <c r="B31" s="83"/>
      <c r="C31" s="83"/>
      <c r="D31" s="83"/>
      <c r="E31" s="83"/>
      <c r="F31" s="83"/>
      <c r="G31" s="84">
        <v>6100.05</v>
      </c>
      <c r="H31" s="84"/>
      <c r="I31" s="5"/>
    </row>
    <row r="32" spans="1:9" s="6" customFormat="1" ht="17.25" customHeight="1">
      <c r="A32" s="83" t="s">
        <v>30</v>
      </c>
      <c r="B32" s="83"/>
      <c r="C32" s="83"/>
      <c r="D32" s="83"/>
      <c r="E32" s="83"/>
      <c r="F32" s="83"/>
      <c r="G32" s="52">
        <v>18342.66</v>
      </c>
      <c r="H32" s="52"/>
      <c r="I32" s="5"/>
    </row>
    <row r="33" spans="1:9" s="6" customFormat="1" ht="18.75" customHeight="1">
      <c r="A33" s="83" t="s">
        <v>31</v>
      </c>
      <c r="B33" s="83"/>
      <c r="C33" s="83"/>
      <c r="D33" s="83"/>
      <c r="E33" s="83"/>
      <c r="F33" s="83"/>
      <c r="G33" s="52">
        <v>5175.8</v>
      </c>
      <c r="H33" s="52"/>
      <c r="I33" s="5"/>
    </row>
    <row r="34" spans="1:9" s="6" customFormat="1" ht="15">
      <c r="A34" s="83" t="s">
        <v>32</v>
      </c>
      <c r="B34" s="83"/>
      <c r="C34" s="83"/>
      <c r="D34" s="83"/>
      <c r="E34" s="83"/>
      <c r="F34" s="83"/>
      <c r="G34" s="95">
        <v>7911.58</v>
      </c>
      <c r="H34" s="95"/>
      <c r="I34" s="5"/>
    </row>
    <row r="35" spans="1:9" s="6" customFormat="1" ht="15">
      <c r="A35" s="83" t="s">
        <v>33</v>
      </c>
      <c r="B35" s="83"/>
      <c r="C35" s="83"/>
      <c r="D35" s="83"/>
      <c r="E35" s="83"/>
      <c r="F35" s="83"/>
      <c r="G35" s="95">
        <v>10943.12</v>
      </c>
      <c r="H35" s="95"/>
      <c r="I35" s="5"/>
    </row>
    <row r="36" spans="1:9" s="6" customFormat="1" ht="15">
      <c r="A36" s="83" t="s">
        <v>34</v>
      </c>
      <c r="B36" s="83"/>
      <c r="C36" s="83"/>
      <c r="D36" s="83"/>
      <c r="E36" s="83"/>
      <c r="F36" s="83"/>
      <c r="G36" s="52">
        <v>961.22</v>
      </c>
      <c r="H36" s="52"/>
      <c r="I36" s="5"/>
    </row>
    <row r="37" spans="1:9" s="6" customFormat="1" ht="15">
      <c r="A37" s="83" t="s">
        <v>35</v>
      </c>
      <c r="B37" s="83"/>
      <c r="C37" s="83"/>
      <c r="D37" s="83"/>
      <c r="E37" s="83"/>
      <c r="F37" s="83"/>
      <c r="G37" s="52">
        <v>10906.15</v>
      </c>
      <c r="H37" s="52"/>
      <c r="I37" s="5"/>
    </row>
    <row r="38" spans="1:9" s="6" customFormat="1" ht="19.5" customHeight="1">
      <c r="A38" s="83" t="s">
        <v>36</v>
      </c>
      <c r="B38" s="83"/>
      <c r="C38" s="83"/>
      <c r="D38" s="83"/>
      <c r="E38" s="83"/>
      <c r="F38" s="83"/>
      <c r="G38" s="52">
        <v>31165.71</v>
      </c>
      <c r="H38" s="52"/>
      <c r="I38" s="5"/>
    </row>
    <row r="39" spans="1:9" s="6" customFormat="1" ht="18" customHeight="1">
      <c r="A39" s="83" t="s">
        <v>37</v>
      </c>
      <c r="B39" s="83"/>
      <c r="C39" s="83"/>
      <c r="D39" s="83"/>
      <c r="E39" s="83"/>
      <c r="F39" s="83"/>
      <c r="G39" s="84">
        <v>5508.53</v>
      </c>
      <c r="H39" s="84"/>
      <c r="I39" s="5"/>
    </row>
    <row r="40" spans="1:8" ht="18" customHeight="1">
      <c r="A40" s="83" t="s">
        <v>38</v>
      </c>
      <c r="B40" s="83"/>
      <c r="C40" s="83"/>
      <c r="D40" s="83"/>
      <c r="E40" s="83"/>
      <c r="F40" s="83"/>
      <c r="G40" s="52">
        <v>9206</v>
      </c>
      <c r="H40" s="52"/>
    </row>
    <row r="41" spans="1:9" s="6" customFormat="1" ht="21" customHeight="1">
      <c r="A41" s="83" t="s">
        <v>39</v>
      </c>
      <c r="B41" s="83"/>
      <c r="C41" s="83"/>
      <c r="D41" s="83"/>
      <c r="E41" s="83"/>
      <c r="F41" s="83"/>
      <c r="G41" s="84">
        <v>7246.12</v>
      </c>
      <c r="H41" s="84"/>
      <c r="I41" s="5"/>
    </row>
    <row r="42" spans="1:9" s="6" customFormat="1" ht="21" customHeight="1">
      <c r="A42" s="82" t="s">
        <v>40</v>
      </c>
      <c r="B42" s="82"/>
      <c r="C42" s="82"/>
      <c r="D42" s="82"/>
      <c r="E42" s="82"/>
      <c r="F42" s="82"/>
      <c r="G42" s="84">
        <v>5545.5</v>
      </c>
      <c r="H42" s="84"/>
      <c r="I42" s="5"/>
    </row>
    <row r="43" spans="1:9" s="6" customFormat="1" ht="21" customHeight="1">
      <c r="A43" s="96" t="s">
        <v>41</v>
      </c>
      <c r="B43" s="96"/>
      <c r="C43" s="96"/>
      <c r="D43" s="96"/>
      <c r="E43" s="96"/>
      <c r="F43" s="96"/>
      <c r="G43" s="97">
        <v>7394</v>
      </c>
      <c r="H43" s="98"/>
      <c r="I43" s="5"/>
    </row>
    <row r="44" spans="1:9" s="6" customFormat="1" ht="21" customHeight="1">
      <c r="A44" s="96" t="s">
        <v>114</v>
      </c>
      <c r="B44" s="96"/>
      <c r="C44" s="96"/>
      <c r="D44" s="96"/>
      <c r="E44" s="96"/>
      <c r="F44" s="96"/>
      <c r="G44" s="97">
        <v>40260.33</v>
      </c>
      <c r="H44" s="98"/>
      <c r="I44" s="5"/>
    </row>
    <row r="45" spans="1:9" s="6" customFormat="1" ht="21" customHeight="1">
      <c r="A45" s="99" t="s">
        <v>42</v>
      </c>
      <c r="B45" s="100"/>
      <c r="C45" s="100"/>
      <c r="D45" s="100"/>
      <c r="E45" s="100"/>
      <c r="F45" s="101"/>
      <c r="G45" s="97">
        <v>7357.03</v>
      </c>
      <c r="H45" s="98"/>
      <c r="I45" s="5"/>
    </row>
    <row r="46" spans="1:9" s="6" customFormat="1" ht="21" customHeight="1">
      <c r="A46" s="99" t="s">
        <v>43</v>
      </c>
      <c r="B46" s="100"/>
      <c r="C46" s="100"/>
      <c r="D46" s="100"/>
      <c r="E46" s="100"/>
      <c r="F46" s="101"/>
      <c r="G46" s="97">
        <v>35121.5</v>
      </c>
      <c r="H46" s="98"/>
      <c r="I46" s="5"/>
    </row>
    <row r="47" spans="1:9" s="6" customFormat="1" ht="21" customHeight="1">
      <c r="A47" s="99" t="s">
        <v>44</v>
      </c>
      <c r="B47" s="100"/>
      <c r="C47" s="100"/>
      <c r="D47" s="100"/>
      <c r="E47" s="100"/>
      <c r="F47" s="101"/>
      <c r="G47" s="97">
        <v>16821.35</v>
      </c>
      <c r="H47" s="98"/>
      <c r="I47" s="5"/>
    </row>
    <row r="48" spans="1:9" s="6" customFormat="1" ht="21" customHeight="1">
      <c r="A48" s="99" t="s">
        <v>45</v>
      </c>
      <c r="B48" s="100"/>
      <c r="C48" s="100"/>
      <c r="D48" s="100"/>
      <c r="E48" s="100"/>
      <c r="F48" s="101"/>
      <c r="G48" s="97">
        <v>65074.45</v>
      </c>
      <c r="H48" s="98"/>
      <c r="I48" s="5"/>
    </row>
    <row r="49" spans="1:9" s="6" customFormat="1" ht="18" customHeight="1">
      <c r="A49" s="99" t="s">
        <v>46</v>
      </c>
      <c r="B49" s="100"/>
      <c r="C49" s="100"/>
      <c r="D49" s="100"/>
      <c r="E49" s="100"/>
      <c r="F49" s="101"/>
      <c r="G49" s="97">
        <v>90000</v>
      </c>
      <c r="H49" s="98"/>
      <c r="I49" s="5"/>
    </row>
    <row r="50" spans="1:9" s="6" customFormat="1" ht="21" customHeight="1">
      <c r="A50" s="99" t="s">
        <v>63</v>
      </c>
      <c r="B50" s="100"/>
      <c r="C50" s="100"/>
      <c r="D50" s="100"/>
      <c r="E50" s="100"/>
      <c r="F50" s="101"/>
      <c r="G50" s="97">
        <v>28900</v>
      </c>
      <c r="H50" s="98"/>
      <c r="I50" s="5"/>
    </row>
    <row r="51" spans="1:9" s="6" customFormat="1" ht="26.25" customHeight="1">
      <c r="A51" s="105" t="s">
        <v>115</v>
      </c>
      <c r="B51" s="106"/>
      <c r="C51" s="106"/>
      <c r="D51" s="106"/>
      <c r="E51" s="106"/>
      <c r="F51" s="107"/>
      <c r="G51" s="97">
        <f>G52+G53+G54</f>
        <v>99195</v>
      </c>
      <c r="H51" s="98"/>
      <c r="I51" s="5"/>
    </row>
    <row r="52" spans="1:9" s="6" customFormat="1" ht="21" customHeight="1">
      <c r="A52" s="59" t="s">
        <v>106</v>
      </c>
      <c r="B52" s="60"/>
      <c r="C52" s="60"/>
      <c r="D52" s="60"/>
      <c r="E52" s="60"/>
      <c r="F52" s="61"/>
      <c r="G52" s="110">
        <v>1186</v>
      </c>
      <c r="H52" s="111"/>
      <c r="I52" s="5"/>
    </row>
    <row r="53" spans="1:9" s="6" customFormat="1" ht="21" customHeight="1">
      <c r="A53" s="59" t="s">
        <v>117</v>
      </c>
      <c r="B53" s="60"/>
      <c r="C53" s="60"/>
      <c r="D53" s="60"/>
      <c r="E53" s="60"/>
      <c r="F53" s="61"/>
      <c r="G53" s="110">
        <v>6248</v>
      </c>
      <c r="H53" s="111"/>
      <c r="I53" s="5"/>
    </row>
    <row r="54" spans="1:9" s="6" customFormat="1" ht="21" customHeight="1">
      <c r="A54" s="115" t="s">
        <v>118</v>
      </c>
      <c r="B54" s="108"/>
      <c r="C54" s="108"/>
      <c r="D54" s="108"/>
      <c r="E54" s="108"/>
      <c r="F54" s="109"/>
      <c r="G54" s="136">
        <v>91761</v>
      </c>
      <c r="H54" s="137"/>
      <c r="I54" s="5"/>
    </row>
    <row r="55" spans="1:9" s="6" customFormat="1" ht="31.5" customHeight="1">
      <c r="A55" s="105" t="s">
        <v>107</v>
      </c>
      <c r="B55" s="108"/>
      <c r="C55" s="108"/>
      <c r="D55" s="108"/>
      <c r="E55" s="108"/>
      <c r="F55" s="109"/>
      <c r="G55" s="113">
        <v>34213</v>
      </c>
      <c r="H55" s="114"/>
      <c r="I55" s="5"/>
    </row>
    <row r="56" spans="1:9" s="6" customFormat="1" ht="21" customHeight="1">
      <c r="A56" s="99" t="s">
        <v>47</v>
      </c>
      <c r="B56" s="100"/>
      <c r="C56" s="100"/>
      <c r="D56" s="100"/>
      <c r="E56" s="100"/>
      <c r="F56" s="101"/>
      <c r="G56" s="97">
        <f>G57+G58+G59+G60+G61+G62+G63+G64</f>
        <v>184732.59</v>
      </c>
      <c r="H56" s="98"/>
      <c r="I56" s="5"/>
    </row>
    <row r="57" spans="1:9" s="6" customFormat="1" ht="21" customHeight="1">
      <c r="A57" s="102" t="s">
        <v>65</v>
      </c>
      <c r="B57" s="103"/>
      <c r="C57" s="103"/>
      <c r="D57" s="103"/>
      <c r="E57" s="103"/>
      <c r="F57" s="104"/>
      <c r="G57" s="54">
        <v>136567</v>
      </c>
      <c r="H57" s="55"/>
      <c r="I57" s="5"/>
    </row>
    <row r="58" spans="1:9" s="6" customFormat="1" ht="21" customHeight="1">
      <c r="A58" s="102" t="s">
        <v>67</v>
      </c>
      <c r="B58" s="103"/>
      <c r="C58" s="103"/>
      <c r="D58" s="103"/>
      <c r="E58" s="103"/>
      <c r="F58" s="104"/>
      <c r="G58" s="54">
        <v>6630</v>
      </c>
      <c r="H58" s="55"/>
      <c r="I58" s="5"/>
    </row>
    <row r="59" spans="1:9" s="6" customFormat="1" ht="20.25" customHeight="1">
      <c r="A59" s="102" t="s">
        <v>68</v>
      </c>
      <c r="B59" s="102"/>
      <c r="C59" s="102"/>
      <c r="D59" s="102"/>
      <c r="E59" s="102"/>
      <c r="F59" s="102"/>
      <c r="G59" s="54">
        <v>9111</v>
      </c>
      <c r="H59" s="55"/>
      <c r="I59" s="5"/>
    </row>
    <row r="60" spans="1:9" s="6" customFormat="1" ht="20.25" customHeight="1">
      <c r="A60" s="102" t="s">
        <v>69</v>
      </c>
      <c r="B60" s="102"/>
      <c r="C60" s="102"/>
      <c r="D60" s="102"/>
      <c r="E60" s="102"/>
      <c r="F60" s="102"/>
      <c r="G60" s="54">
        <v>3300</v>
      </c>
      <c r="H60" s="55"/>
      <c r="I60" s="5"/>
    </row>
    <row r="61" spans="1:9" s="6" customFormat="1" ht="20.25" customHeight="1">
      <c r="A61" s="102" t="s">
        <v>71</v>
      </c>
      <c r="B61" s="102"/>
      <c r="C61" s="102"/>
      <c r="D61" s="102"/>
      <c r="E61" s="102"/>
      <c r="F61" s="102"/>
      <c r="G61" s="54">
        <v>11089.59</v>
      </c>
      <c r="H61" s="55"/>
      <c r="I61" s="5"/>
    </row>
    <row r="62" spans="1:9" s="6" customFormat="1" ht="20.25" customHeight="1">
      <c r="A62" s="102" t="s">
        <v>72</v>
      </c>
      <c r="B62" s="102"/>
      <c r="C62" s="102"/>
      <c r="D62" s="102"/>
      <c r="E62" s="102"/>
      <c r="F62" s="102"/>
      <c r="G62" s="54">
        <v>6897</v>
      </c>
      <c r="H62" s="55"/>
      <c r="I62" s="5"/>
    </row>
    <row r="63" spans="1:9" s="6" customFormat="1" ht="20.25" customHeight="1">
      <c r="A63" s="102" t="s">
        <v>73</v>
      </c>
      <c r="B63" s="102"/>
      <c r="C63" s="102"/>
      <c r="D63" s="102"/>
      <c r="E63" s="102"/>
      <c r="F63" s="102"/>
      <c r="G63" s="54">
        <v>4138</v>
      </c>
      <c r="H63" s="55"/>
      <c r="I63" s="5"/>
    </row>
    <row r="64" spans="1:9" s="6" customFormat="1" ht="20.25" customHeight="1">
      <c r="A64" s="102" t="s">
        <v>83</v>
      </c>
      <c r="B64" s="102"/>
      <c r="C64" s="102"/>
      <c r="D64" s="102"/>
      <c r="E64" s="102"/>
      <c r="F64" s="102"/>
      <c r="G64" s="54">
        <v>7000</v>
      </c>
      <c r="H64" s="55"/>
      <c r="I64" s="5"/>
    </row>
    <row r="65" spans="1:9" s="6" customFormat="1" ht="20.25" customHeight="1">
      <c r="A65" s="99" t="s">
        <v>50</v>
      </c>
      <c r="B65" s="100"/>
      <c r="C65" s="100"/>
      <c r="D65" s="100"/>
      <c r="E65" s="100"/>
      <c r="F65" s="101"/>
      <c r="G65" s="97">
        <f>G66+G67+G68+G69+G70+G71+G72+G73</f>
        <v>21294</v>
      </c>
      <c r="H65" s="98"/>
      <c r="I65" s="5"/>
    </row>
    <row r="66" spans="1:9" s="6" customFormat="1" ht="20.25" customHeight="1">
      <c r="A66" s="56" t="s">
        <v>75</v>
      </c>
      <c r="B66" s="57"/>
      <c r="C66" s="57"/>
      <c r="D66" s="57"/>
      <c r="E66" s="57"/>
      <c r="F66" s="58"/>
      <c r="G66" s="54">
        <v>2421</v>
      </c>
      <c r="H66" s="55"/>
      <c r="I66" s="5"/>
    </row>
    <row r="67" spans="1:9" s="6" customFormat="1" ht="20.25" customHeight="1">
      <c r="A67" s="56" t="s">
        <v>76</v>
      </c>
      <c r="B67" s="57"/>
      <c r="C67" s="57"/>
      <c r="D67" s="57"/>
      <c r="E67" s="57"/>
      <c r="F67" s="58"/>
      <c r="G67" s="54">
        <v>3448</v>
      </c>
      <c r="H67" s="55"/>
      <c r="I67" s="5"/>
    </row>
    <row r="68" spans="1:9" s="6" customFormat="1" ht="20.25" customHeight="1">
      <c r="A68" s="56" t="s">
        <v>77</v>
      </c>
      <c r="B68" s="57"/>
      <c r="C68" s="57"/>
      <c r="D68" s="57"/>
      <c r="E68" s="57"/>
      <c r="F68" s="58"/>
      <c r="G68" s="54">
        <v>1954</v>
      </c>
      <c r="H68" s="55"/>
      <c r="I68" s="5"/>
    </row>
    <row r="69" spans="1:9" s="6" customFormat="1" ht="20.25" customHeight="1">
      <c r="A69" s="59" t="s">
        <v>78</v>
      </c>
      <c r="B69" s="60"/>
      <c r="C69" s="60"/>
      <c r="D69" s="60"/>
      <c r="E69" s="60"/>
      <c r="F69" s="61"/>
      <c r="G69" s="54">
        <v>1724</v>
      </c>
      <c r="H69" s="55"/>
      <c r="I69" s="5"/>
    </row>
    <row r="70" spans="1:9" s="6" customFormat="1" ht="20.25" customHeight="1">
      <c r="A70" s="56" t="s">
        <v>79</v>
      </c>
      <c r="B70" s="57"/>
      <c r="C70" s="57"/>
      <c r="D70" s="57"/>
      <c r="E70" s="57"/>
      <c r="F70" s="58"/>
      <c r="G70" s="54">
        <v>6115</v>
      </c>
      <c r="H70" s="55"/>
      <c r="I70" s="5"/>
    </row>
    <row r="71" spans="1:9" s="6" customFormat="1" ht="20.25" customHeight="1">
      <c r="A71" s="56" t="s">
        <v>80</v>
      </c>
      <c r="B71" s="57"/>
      <c r="C71" s="57"/>
      <c r="D71" s="57"/>
      <c r="E71" s="57"/>
      <c r="F71" s="58"/>
      <c r="G71" s="54">
        <v>862</v>
      </c>
      <c r="H71" s="55"/>
      <c r="I71" s="5"/>
    </row>
    <row r="72" spans="1:9" s="6" customFormat="1" ht="20.25" customHeight="1">
      <c r="A72" s="56" t="s">
        <v>82</v>
      </c>
      <c r="B72" s="57"/>
      <c r="C72" s="57"/>
      <c r="D72" s="57"/>
      <c r="E72" s="57"/>
      <c r="F72" s="58"/>
      <c r="G72" s="54">
        <v>1724</v>
      </c>
      <c r="H72" s="55"/>
      <c r="I72" s="5"/>
    </row>
    <row r="73" spans="1:9" s="6" customFormat="1" ht="20.25" customHeight="1">
      <c r="A73" s="59" t="s">
        <v>81</v>
      </c>
      <c r="B73" s="60"/>
      <c r="C73" s="60"/>
      <c r="D73" s="60"/>
      <c r="E73" s="60"/>
      <c r="F73" s="61"/>
      <c r="G73" s="54">
        <v>3046</v>
      </c>
      <c r="H73" s="55"/>
      <c r="I73" s="5"/>
    </row>
    <row r="74" spans="1:9" s="6" customFormat="1" ht="15">
      <c r="A74" s="99" t="s">
        <v>116</v>
      </c>
      <c r="B74" s="99"/>
      <c r="C74" s="99"/>
      <c r="D74" s="99"/>
      <c r="E74" s="99"/>
      <c r="F74" s="99"/>
      <c r="G74" s="97">
        <v>73940</v>
      </c>
      <c r="H74" s="98"/>
      <c r="I74" s="5"/>
    </row>
    <row r="75" spans="1:9" s="6" customFormat="1" ht="15" customHeight="1" hidden="1">
      <c r="A75" s="99" t="s">
        <v>49</v>
      </c>
      <c r="B75" s="100"/>
      <c r="C75" s="100"/>
      <c r="D75" s="100"/>
      <c r="E75" s="100"/>
      <c r="F75" s="101"/>
      <c r="G75" s="54">
        <v>62664.15</v>
      </c>
      <c r="H75" s="55"/>
      <c r="I75" s="5"/>
    </row>
    <row r="76" spans="1:9" s="6" customFormat="1" ht="15">
      <c r="A76" s="99" t="s">
        <v>51</v>
      </c>
      <c r="B76" s="100"/>
      <c r="C76" s="100"/>
      <c r="D76" s="100"/>
      <c r="E76" s="100"/>
      <c r="F76" s="101"/>
      <c r="G76" s="97">
        <v>488000</v>
      </c>
      <c r="H76" s="98"/>
      <c r="I76" s="20">
        <f>13061.66-2282.84</f>
        <v>10778.82</v>
      </c>
    </row>
    <row r="77" spans="1:9" s="6" customFormat="1" ht="15">
      <c r="A77" s="99" t="s">
        <v>49</v>
      </c>
      <c r="B77" s="100"/>
      <c r="C77" s="100"/>
      <c r="D77" s="100"/>
      <c r="E77" s="100"/>
      <c r="F77" s="101"/>
      <c r="G77" s="97">
        <v>62330</v>
      </c>
      <c r="H77" s="98"/>
      <c r="I77" s="20"/>
    </row>
    <row r="78" spans="1:9" s="6" customFormat="1" ht="15">
      <c r="A78" s="99" t="s">
        <v>52</v>
      </c>
      <c r="B78" s="100"/>
      <c r="C78" s="100"/>
      <c r="D78" s="100"/>
      <c r="E78" s="100"/>
      <c r="F78" s="101"/>
      <c r="G78" s="97">
        <v>22441</v>
      </c>
      <c r="H78" s="98"/>
      <c r="I78" s="4">
        <f>12781.21-2146.77</f>
        <v>10634.439999999999</v>
      </c>
    </row>
    <row r="79" spans="1:8" ht="19.5" customHeight="1">
      <c r="A79" s="112" t="s">
        <v>53</v>
      </c>
      <c r="B79" s="112"/>
      <c r="C79" s="112"/>
      <c r="D79" s="112"/>
      <c r="E79" s="112"/>
      <c r="F79" s="112"/>
      <c r="G79" s="116">
        <f>G25+G26+G27+G28+G29+G30+G31+G32+G33+G34+G35+G36+G37+G38+G39+G40+G41+G42+G43+G44+G45+G46+G47+G48+G49+G50+G51+G55+G56+G65+G74+G76+G78</f>
        <v>3511491.9</v>
      </c>
      <c r="H79" s="117"/>
    </row>
    <row r="80" spans="9:10" ht="51" customHeight="1">
      <c r="I80" s="27"/>
      <c r="J80" s="27"/>
    </row>
    <row r="81" spans="1:9" ht="15" customHeight="1">
      <c r="A81" s="62" t="s">
        <v>112</v>
      </c>
      <c r="B81" s="62"/>
      <c r="C81" s="62"/>
      <c r="D81" s="62"/>
      <c r="E81" s="62"/>
      <c r="F81" s="62"/>
      <c r="G81" s="62"/>
      <c r="I81" s="8"/>
    </row>
    <row r="82" ht="15" customHeight="1">
      <c r="I82" s="1"/>
    </row>
    <row r="83" spans="1:10" ht="111" customHeight="1">
      <c r="A83" s="64" t="s">
        <v>13</v>
      </c>
      <c r="B83" s="64"/>
      <c r="C83" s="19" t="s">
        <v>56</v>
      </c>
      <c r="D83" s="49" t="s">
        <v>55</v>
      </c>
      <c r="E83" s="50"/>
      <c r="F83" s="49" t="s">
        <v>109</v>
      </c>
      <c r="G83" s="50"/>
      <c r="H83" s="12" t="s">
        <v>110</v>
      </c>
      <c r="I83" s="27"/>
      <c r="J83" s="27"/>
    </row>
    <row r="84" spans="1:10" ht="15" customHeight="1">
      <c r="A84" s="120" t="s">
        <v>14</v>
      </c>
      <c r="B84" s="120"/>
      <c r="C84" s="14">
        <v>182452.96</v>
      </c>
      <c r="D84" s="47">
        <f>B16+B19+B17</f>
        <v>3552976.3</v>
      </c>
      <c r="E84" s="48"/>
      <c r="F84" s="51">
        <f>F20</f>
        <v>3574178.84</v>
      </c>
      <c r="G84" s="51"/>
      <c r="H84" s="13">
        <f>C84+D84-F84</f>
        <v>161250.41999999993</v>
      </c>
      <c r="I84" s="27"/>
      <c r="J84" s="27"/>
    </row>
    <row r="85" spans="1:9" ht="15">
      <c r="A85" s="53" t="s">
        <v>15</v>
      </c>
      <c r="B85" s="53"/>
      <c r="C85" s="21">
        <f>SUM(C84:C84)</f>
        <v>182452.96</v>
      </c>
      <c r="D85" s="45">
        <f>SUM(D84:D84)</f>
        <v>3552976.3</v>
      </c>
      <c r="E85" s="46"/>
      <c r="F85" s="52">
        <f>SUM(F84:F84)</f>
        <v>3574178.84</v>
      </c>
      <c r="G85" s="52"/>
      <c r="H85" s="17">
        <f>SUM(H84:H84)</f>
        <v>161250.41999999993</v>
      </c>
      <c r="I85" s="1"/>
    </row>
    <row r="86" ht="15">
      <c r="I86" s="1"/>
    </row>
    <row r="87" spans="1:9" ht="15">
      <c r="A87" s="27"/>
      <c r="B87" s="27"/>
      <c r="C87" s="27"/>
      <c r="D87" s="27"/>
      <c r="E87" s="27"/>
      <c r="F87" s="27"/>
      <c r="G87" s="27"/>
      <c r="H87" s="27"/>
      <c r="I87" s="1"/>
    </row>
    <row r="88" spans="1:9" ht="15" hidden="1">
      <c r="A88" s="8"/>
      <c r="B88" s="8"/>
      <c r="C88" s="8"/>
      <c r="D88" s="8"/>
      <c r="E88" s="8"/>
      <c r="F88" s="8"/>
      <c r="G88" s="8"/>
      <c r="H88" s="8"/>
      <c r="I88" s="1"/>
    </row>
    <row r="89" ht="15" hidden="1">
      <c r="I89" s="1"/>
    </row>
    <row r="90" spans="5:9" ht="15" hidden="1">
      <c r="E90" s="1"/>
      <c r="F90" s="1"/>
      <c r="G90" s="1"/>
      <c r="H90" s="1"/>
      <c r="I90" s="1"/>
    </row>
    <row r="91" spans="5:9" ht="15" hidden="1">
      <c r="E91" s="1"/>
      <c r="F91" s="1"/>
      <c r="G91" s="1"/>
      <c r="H91" s="1"/>
      <c r="I91" s="1"/>
    </row>
    <row r="92" spans="5:9" ht="15" hidden="1">
      <c r="E92" s="1"/>
      <c r="F92" s="1"/>
      <c r="G92" s="1"/>
      <c r="H92" s="1"/>
      <c r="I92" s="1"/>
    </row>
    <row r="93" spans="5:9" ht="15" hidden="1">
      <c r="E93" s="1"/>
      <c r="F93" s="1"/>
      <c r="G93" s="1"/>
      <c r="H93" s="1"/>
      <c r="I93" s="1"/>
    </row>
    <row r="94" spans="5:9" ht="15" hidden="1">
      <c r="E94" s="1"/>
      <c r="F94" s="1"/>
      <c r="G94" s="1"/>
      <c r="H94" s="1"/>
      <c r="I94" s="1"/>
    </row>
    <row r="95" spans="5:9" ht="15">
      <c r="E95" s="1"/>
      <c r="F95" s="1"/>
      <c r="G95" s="1"/>
      <c r="H95" s="1"/>
      <c r="I95" s="1"/>
    </row>
    <row r="96" spans="5:9" ht="15">
      <c r="E96" s="1"/>
      <c r="F96" s="1"/>
      <c r="G96" s="1"/>
      <c r="H96" s="1"/>
      <c r="I96" s="1"/>
    </row>
    <row r="97" spans="5:8" ht="15">
      <c r="E97" s="1"/>
      <c r="F97" s="1"/>
      <c r="G97" s="1"/>
      <c r="H97" s="1"/>
    </row>
    <row r="98" spans="5:8" ht="15">
      <c r="E98" s="1"/>
      <c r="F98" s="1"/>
      <c r="G98" s="1"/>
      <c r="H98" s="1"/>
    </row>
    <row r="99" spans="1:7" ht="15">
      <c r="A99" s="118" t="s">
        <v>59</v>
      </c>
      <c r="B99" s="118"/>
      <c r="C99" s="118"/>
      <c r="D99" s="2"/>
      <c r="E99" s="3"/>
      <c r="F99" s="119" t="s">
        <v>60</v>
      </c>
      <c r="G99" s="119"/>
    </row>
  </sheetData>
  <sheetProtection selectLockedCells="1" selectUnlockedCells="1"/>
  <mergeCells count="146">
    <mergeCell ref="A77:F77"/>
    <mergeCell ref="G77:H77"/>
    <mergeCell ref="A58:F58"/>
    <mergeCell ref="G75:H75"/>
    <mergeCell ref="A64:F64"/>
    <mergeCell ref="A48:F48"/>
    <mergeCell ref="A74:F74"/>
    <mergeCell ref="G74:H74"/>
    <mergeCell ref="A63:F63"/>
    <mergeCell ref="G58:H58"/>
    <mergeCell ref="G52:H52"/>
    <mergeCell ref="A99:C99"/>
    <mergeCell ref="F99:G99"/>
    <mergeCell ref="G76:H76"/>
    <mergeCell ref="G78:H78"/>
    <mergeCell ref="A75:F75"/>
    <mergeCell ref="A76:F76"/>
    <mergeCell ref="A84:B84"/>
    <mergeCell ref="A81:G81"/>
    <mergeCell ref="G44:H44"/>
    <mergeCell ref="G59:H59"/>
    <mergeCell ref="G60:H60"/>
    <mergeCell ref="G61:H61"/>
    <mergeCell ref="G62:H62"/>
    <mergeCell ref="G45:H45"/>
    <mergeCell ref="G46:H46"/>
    <mergeCell ref="G57:H57"/>
    <mergeCell ref="G47:H47"/>
    <mergeCell ref="G48:H48"/>
    <mergeCell ref="A34:F34"/>
    <mergeCell ref="A35:F35"/>
    <mergeCell ref="A36:F36"/>
    <mergeCell ref="G49:H49"/>
    <mergeCell ref="G51:H51"/>
    <mergeCell ref="G56:H56"/>
    <mergeCell ref="A45:F45"/>
    <mergeCell ref="A46:F46"/>
    <mergeCell ref="A47:F47"/>
    <mergeCell ref="A52:F52"/>
    <mergeCell ref="A53:F53"/>
    <mergeCell ref="G53:H53"/>
    <mergeCell ref="A79:F79"/>
    <mergeCell ref="G55:H55"/>
    <mergeCell ref="A54:F54"/>
    <mergeCell ref="G54:H54"/>
    <mergeCell ref="G79:H79"/>
    <mergeCell ref="A71:F71"/>
    <mergeCell ref="A72:F72"/>
    <mergeCell ref="A66:F66"/>
    <mergeCell ref="G63:H63"/>
    <mergeCell ref="A78:F78"/>
    <mergeCell ref="A73:F73"/>
    <mergeCell ref="G73:H73"/>
    <mergeCell ref="G68:H68"/>
    <mergeCell ref="G69:H69"/>
    <mergeCell ref="G71:H71"/>
    <mergeCell ref="G72:H72"/>
    <mergeCell ref="A49:F49"/>
    <mergeCell ref="G64:H64"/>
    <mergeCell ref="A59:F59"/>
    <mergeCell ref="A60:F60"/>
    <mergeCell ref="A50:F50"/>
    <mergeCell ref="G50:H50"/>
    <mergeCell ref="A56:F56"/>
    <mergeCell ref="A57:F57"/>
    <mergeCell ref="A51:F51"/>
    <mergeCell ref="A55:F55"/>
    <mergeCell ref="G38:H38"/>
    <mergeCell ref="A39:F39"/>
    <mergeCell ref="G39:H39"/>
    <mergeCell ref="A43:F43"/>
    <mergeCell ref="G43:H43"/>
    <mergeCell ref="A65:F65"/>
    <mergeCell ref="G65:H65"/>
    <mergeCell ref="A44:F44"/>
    <mergeCell ref="A61:F61"/>
    <mergeCell ref="A62:F62"/>
    <mergeCell ref="A40:F40"/>
    <mergeCell ref="G40:H40"/>
    <mergeCell ref="A33:F33"/>
    <mergeCell ref="G33:H33"/>
    <mergeCell ref="G34:H34"/>
    <mergeCell ref="G35:H35"/>
    <mergeCell ref="G36:H36"/>
    <mergeCell ref="A37:F37"/>
    <mergeCell ref="G37:H37"/>
    <mergeCell ref="A38:F38"/>
    <mergeCell ref="A41:F41"/>
    <mergeCell ref="G41:H41"/>
    <mergeCell ref="A42:F42"/>
    <mergeCell ref="G42:H42"/>
    <mergeCell ref="A30:F30"/>
    <mergeCell ref="G30:H30"/>
    <mergeCell ref="A31:F31"/>
    <mergeCell ref="G31:H31"/>
    <mergeCell ref="A32:F32"/>
    <mergeCell ref="G32:H32"/>
    <mergeCell ref="A27:F27"/>
    <mergeCell ref="G27:H27"/>
    <mergeCell ref="A28:F28"/>
    <mergeCell ref="G28:H28"/>
    <mergeCell ref="A29:F29"/>
    <mergeCell ref="G29:H29"/>
    <mergeCell ref="A25:F25"/>
    <mergeCell ref="G25:H25"/>
    <mergeCell ref="A26:F26"/>
    <mergeCell ref="G26:H26"/>
    <mergeCell ref="B18:E18"/>
    <mergeCell ref="F18:H18"/>
    <mergeCell ref="B20:E20"/>
    <mergeCell ref="F20:H20"/>
    <mergeCell ref="A23:F23"/>
    <mergeCell ref="G23:H23"/>
    <mergeCell ref="A24:F24"/>
    <mergeCell ref="G24:H24"/>
    <mergeCell ref="B16:E16"/>
    <mergeCell ref="B19:E19"/>
    <mergeCell ref="F16:H16"/>
    <mergeCell ref="F19:H19"/>
    <mergeCell ref="A22:D22"/>
    <mergeCell ref="B17:E17"/>
    <mergeCell ref="F17:H17"/>
    <mergeCell ref="A1:H1"/>
    <mergeCell ref="A2:H2"/>
    <mergeCell ref="A3:H3"/>
    <mergeCell ref="A14:A15"/>
    <mergeCell ref="B14:E14"/>
    <mergeCell ref="F14:H14"/>
    <mergeCell ref="A13:D13"/>
    <mergeCell ref="B15:E15"/>
    <mergeCell ref="F15:H15"/>
    <mergeCell ref="G66:H66"/>
    <mergeCell ref="A67:F67"/>
    <mergeCell ref="A68:F68"/>
    <mergeCell ref="A69:F69"/>
    <mergeCell ref="A70:F70"/>
    <mergeCell ref="G70:H70"/>
    <mergeCell ref="G67:H67"/>
    <mergeCell ref="D85:E85"/>
    <mergeCell ref="D84:E84"/>
    <mergeCell ref="D83:E83"/>
    <mergeCell ref="F84:G84"/>
    <mergeCell ref="F85:G85"/>
    <mergeCell ref="A85:B85"/>
    <mergeCell ref="A83:B83"/>
    <mergeCell ref="F83:G83"/>
  </mergeCells>
  <printOptions/>
  <pageMargins left="0.31319444444444444" right="0.06388888888888888" top="0.2520833333333333" bottom="0.06527777777777778" header="0.5118055555555555" footer="0.5118055555555555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44">
      <selection activeCell="G52" sqref="G52:H52"/>
    </sheetView>
  </sheetViews>
  <sheetFormatPr defaultColWidth="9.00390625" defaultRowHeight="12.75"/>
  <cols>
    <col min="1" max="1" width="19.140625" style="5" customWidth="1"/>
    <col min="2" max="2" width="13.8515625" style="5" customWidth="1"/>
    <col min="3" max="3" width="17.8515625" style="5" customWidth="1"/>
    <col min="4" max="4" width="15.421875" style="5" customWidth="1"/>
    <col min="5" max="5" width="13.8515625" style="5" customWidth="1"/>
    <col min="6" max="6" width="17.57421875" style="5" customWidth="1"/>
    <col min="7" max="7" width="15.421875" style="5" customWidth="1"/>
    <col min="8" max="8" width="16.28125" style="5" customWidth="1"/>
    <col min="9" max="9" width="0" style="5" hidden="1" customWidth="1"/>
    <col min="10" max="16384" width="9.00390625" style="5" customWidth="1"/>
  </cols>
  <sheetData>
    <row r="1" spans="1:9" s="6" customFormat="1" ht="15">
      <c r="A1" s="62" t="s">
        <v>0</v>
      </c>
      <c r="B1" s="62"/>
      <c r="C1" s="62"/>
      <c r="D1" s="62"/>
      <c r="E1" s="62"/>
      <c r="F1" s="62"/>
      <c r="G1" s="62"/>
      <c r="H1" s="62"/>
      <c r="I1" s="5"/>
    </row>
    <row r="2" spans="1:9" s="6" customFormat="1" ht="15">
      <c r="A2" s="62" t="s">
        <v>1</v>
      </c>
      <c r="B2" s="62"/>
      <c r="C2" s="62"/>
      <c r="D2" s="62"/>
      <c r="E2" s="62"/>
      <c r="F2" s="62"/>
      <c r="G2" s="62"/>
      <c r="H2" s="62"/>
      <c r="I2" s="5"/>
    </row>
    <row r="3" spans="1:9" s="6" customFormat="1" ht="15">
      <c r="A3" s="62" t="s">
        <v>57</v>
      </c>
      <c r="B3" s="62"/>
      <c r="C3" s="62"/>
      <c r="D3" s="62"/>
      <c r="E3" s="62"/>
      <c r="F3" s="62"/>
      <c r="G3" s="62"/>
      <c r="H3" s="62"/>
      <c r="I3" s="5"/>
    </row>
    <row r="4" spans="1:9" s="6" customFormat="1" ht="15">
      <c r="A4" s="5"/>
      <c r="B4" s="5"/>
      <c r="C4" s="5"/>
      <c r="D4" s="5"/>
      <c r="E4" s="5"/>
      <c r="F4" s="5"/>
      <c r="G4" s="5"/>
      <c r="H4" s="5"/>
      <c r="I4" s="5"/>
    </row>
    <row r="5" spans="1:9" s="6" customFormat="1" ht="15">
      <c r="A5" s="5" t="s">
        <v>2</v>
      </c>
      <c r="B5" s="7">
        <v>1981</v>
      </c>
      <c r="C5" s="8"/>
      <c r="D5" s="5"/>
      <c r="E5" s="5"/>
      <c r="F5" s="5"/>
      <c r="G5" s="5"/>
      <c r="H5" s="5"/>
      <c r="I5" s="5"/>
    </row>
    <row r="6" spans="1:9" s="6" customFormat="1" ht="15">
      <c r="A6" s="5" t="s">
        <v>3</v>
      </c>
      <c r="B6" s="9">
        <v>9</v>
      </c>
      <c r="C6" s="8"/>
      <c r="D6" s="5"/>
      <c r="E6" s="5"/>
      <c r="F6" s="5"/>
      <c r="G6" s="5"/>
      <c r="H6" s="5"/>
      <c r="I6" s="5"/>
    </row>
    <row r="7" spans="1:9" s="6" customFormat="1" ht="15">
      <c r="A7" s="5" t="s">
        <v>4</v>
      </c>
      <c r="B7" s="9">
        <v>2</v>
      </c>
      <c r="C7" s="8"/>
      <c r="D7" s="5"/>
      <c r="E7" s="5"/>
      <c r="F7" s="5"/>
      <c r="G7" s="5"/>
      <c r="H7" s="5"/>
      <c r="I7" s="5"/>
    </row>
    <row r="8" spans="1:9" s="6" customFormat="1" ht="15">
      <c r="A8" s="5" t="s">
        <v>5</v>
      </c>
      <c r="B8" s="9">
        <v>54</v>
      </c>
      <c r="C8" s="8"/>
      <c r="D8" s="5"/>
      <c r="E8" s="5"/>
      <c r="F8" s="5"/>
      <c r="G8" s="5"/>
      <c r="H8" s="5"/>
      <c r="I8" s="5"/>
    </row>
    <row r="9" spans="1:9" s="6" customFormat="1" ht="15">
      <c r="A9" s="5" t="s">
        <v>6</v>
      </c>
      <c r="B9" s="9">
        <v>2</v>
      </c>
      <c r="C9" s="8"/>
      <c r="D9" s="5"/>
      <c r="E9" s="5"/>
      <c r="F9" s="5"/>
      <c r="G9" s="5"/>
      <c r="H9" s="5"/>
      <c r="I9" s="5"/>
    </row>
    <row r="10" spans="1:9" s="6" customFormat="1" ht="15">
      <c r="A10" s="5" t="s">
        <v>7</v>
      </c>
      <c r="B10" s="7">
        <v>2</v>
      </c>
      <c r="C10" s="8"/>
      <c r="D10" s="5"/>
      <c r="E10" s="5"/>
      <c r="F10" s="5"/>
      <c r="G10" s="5"/>
      <c r="H10" s="5"/>
      <c r="I10" s="5"/>
    </row>
    <row r="11" spans="1:9" s="6" customFormat="1" ht="45">
      <c r="A11" s="10" t="s">
        <v>58</v>
      </c>
      <c r="B11" s="7">
        <v>3413.66</v>
      </c>
      <c r="C11" s="8"/>
      <c r="D11" s="5"/>
      <c r="E11" s="5"/>
      <c r="F11" s="5"/>
      <c r="G11" s="5"/>
      <c r="H11" s="5"/>
      <c r="I11" s="5"/>
    </row>
    <row r="12" spans="1:9" s="6" customFormat="1" ht="12.7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6" customFormat="1" ht="15">
      <c r="A13" s="66" t="s">
        <v>111</v>
      </c>
      <c r="B13" s="66"/>
      <c r="C13" s="66"/>
      <c r="D13" s="66"/>
      <c r="E13" s="11"/>
      <c r="F13" s="5"/>
      <c r="G13" s="5"/>
      <c r="H13" s="5"/>
      <c r="I13" s="5"/>
    </row>
    <row r="14" spans="1:9" s="6" customFormat="1" ht="15" customHeight="1">
      <c r="A14" s="63" t="s">
        <v>8</v>
      </c>
      <c r="B14" s="64" t="s">
        <v>20</v>
      </c>
      <c r="C14" s="64"/>
      <c r="D14" s="64"/>
      <c r="E14" s="64"/>
      <c r="F14" s="65" t="s">
        <v>21</v>
      </c>
      <c r="G14" s="65"/>
      <c r="H14" s="65"/>
      <c r="I14" s="5"/>
    </row>
    <row r="15" spans="1:9" s="6" customFormat="1" ht="15">
      <c r="A15" s="63"/>
      <c r="B15" s="67">
        <v>1</v>
      </c>
      <c r="C15" s="68"/>
      <c r="D15" s="68"/>
      <c r="E15" s="69"/>
      <c r="F15" s="70">
        <v>2</v>
      </c>
      <c r="G15" s="71"/>
      <c r="H15" s="72"/>
      <c r="I15" s="5"/>
    </row>
    <row r="16" spans="1:9" s="6" customFormat="1" ht="30">
      <c r="A16" s="24" t="s">
        <v>10</v>
      </c>
      <c r="B16" s="74">
        <v>892480.32</v>
      </c>
      <c r="C16" s="75"/>
      <c r="D16" s="75"/>
      <c r="E16" s="76"/>
      <c r="F16" s="74">
        <v>884168.34</v>
      </c>
      <c r="G16" s="75"/>
      <c r="H16" s="76"/>
      <c r="I16" s="5"/>
    </row>
    <row r="17" spans="1:9" s="6" customFormat="1" ht="15">
      <c r="A17" s="26" t="s">
        <v>70</v>
      </c>
      <c r="B17" s="79">
        <v>8143</v>
      </c>
      <c r="C17" s="80"/>
      <c r="D17" s="80"/>
      <c r="E17" s="81"/>
      <c r="F17" s="85">
        <v>7714</v>
      </c>
      <c r="G17" s="86"/>
      <c r="H17" s="87"/>
      <c r="I17" s="5"/>
    </row>
    <row r="18" spans="1:9" s="6" customFormat="1" ht="31.5" customHeight="1">
      <c r="A18" s="26" t="s">
        <v>102</v>
      </c>
      <c r="B18" s="79">
        <v>108000</v>
      </c>
      <c r="C18" s="80"/>
      <c r="D18" s="80"/>
      <c r="E18" s="81"/>
      <c r="F18" s="123">
        <v>101000</v>
      </c>
      <c r="G18" s="124"/>
      <c r="H18" s="125"/>
      <c r="I18" s="5"/>
    </row>
    <row r="19" spans="1:9" s="6" customFormat="1" ht="45">
      <c r="A19" s="32" t="s">
        <v>101</v>
      </c>
      <c r="B19" s="79">
        <v>0</v>
      </c>
      <c r="C19" s="80"/>
      <c r="D19" s="80"/>
      <c r="E19" s="81"/>
      <c r="F19" s="85">
        <v>4860.8</v>
      </c>
      <c r="G19" s="86"/>
      <c r="H19" s="87"/>
      <c r="I19" s="5"/>
    </row>
    <row r="20" spans="1:9" s="6" customFormat="1" ht="25.5" customHeight="1">
      <c r="A20" s="30" t="s">
        <v>16</v>
      </c>
      <c r="B20" s="121">
        <v>90336.27</v>
      </c>
      <c r="C20" s="121"/>
      <c r="D20" s="121"/>
      <c r="E20" s="121"/>
      <c r="F20" s="122">
        <v>91550.25</v>
      </c>
      <c r="G20" s="122"/>
      <c r="H20" s="122"/>
      <c r="I20" s="5"/>
    </row>
    <row r="21" spans="1:9" s="6" customFormat="1" ht="25.5" customHeight="1">
      <c r="A21" s="31" t="s">
        <v>15</v>
      </c>
      <c r="B21" s="88">
        <f>B16+B17+B18+B19+B20</f>
        <v>1098959.5899999999</v>
      </c>
      <c r="C21" s="89"/>
      <c r="D21" s="89"/>
      <c r="E21" s="90"/>
      <c r="F21" s="91">
        <f>F16+F17+F18+F19+F20</f>
        <v>1089293.3900000001</v>
      </c>
      <c r="G21" s="92"/>
      <c r="H21" s="93"/>
      <c r="I21" s="5"/>
    </row>
    <row r="22" spans="1:9" s="6" customFormat="1" ht="12.75" customHeight="1">
      <c r="A22" s="35"/>
      <c r="B22" s="36"/>
      <c r="C22" s="36"/>
      <c r="D22" s="36"/>
      <c r="E22" s="36"/>
      <c r="F22" s="37"/>
      <c r="G22" s="37"/>
      <c r="H22" s="37"/>
      <c r="I22" s="5"/>
    </row>
    <row r="23" spans="1:9" s="6" customFormat="1" ht="18" customHeight="1">
      <c r="A23" s="66" t="s">
        <v>22</v>
      </c>
      <c r="B23" s="66"/>
      <c r="C23" s="66"/>
      <c r="D23" s="66"/>
      <c r="E23" s="15"/>
      <c r="F23" s="5"/>
      <c r="G23" s="5"/>
      <c r="H23" s="5"/>
      <c r="I23" s="5"/>
    </row>
    <row r="24" spans="1:9" s="6" customFormat="1" ht="15.75" customHeight="1">
      <c r="A24" s="94" t="s">
        <v>11</v>
      </c>
      <c r="B24" s="94"/>
      <c r="C24" s="94"/>
      <c r="D24" s="94"/>
      <c r="E24" s="94"/>
      <c r="F24" s="94"/>
      <c r="G24" s="94" t="s">
        <v>12</v>
      </c>
      <c r="H24" s="94"/>
      <c r="I24" s="5"/>
    </row>
    <row r="25" spans="1:9" s="6" customFormat="1" ht="15">
      <c r="A25" s="53" t="s">
        <v>54</v>
      </c>
      <c r="B25" s="53"/>
      <c r="C25" s="53"/>
      <c r="D25" s="53"/>
      <c r="E25" s="53"/>
      <c r="F25" s="53"/>
      <c r="G25" s="73"/>
      <c r="H25" s="73"/>
      <c r="I25" s="5"/>
    </row>
    <row r="26" spans="1:9" s="6" customFormat="1" ht="12.75" customHeight="1">
      <c r="A26" s="82" t="s">
        <v>23</v>
      </c>
      <c r="B26" s="82"/>
      <c r="C26" s="82"/>
      <c r="D26" s="82"/>
      <c r="E26" s="82"/>
      <c r="F26" s="82"/>
      <c r="G26" s="52">
        <v>364067.2</v>
      </c>
      <c r="H26" s="52"/>
      <c r="I26" s="5"/>
    </row>
    <row r="27" spans="1:9" s="6" customFormat="1" ht="12.75" customHeight="1">
      <c r="A27" s="83" t="s">
        <v>24</v>
      </c>
      <c r="B27" s="83"/>
      <c r="C27" s="83"/>
      <c r="D27" s="83"/>
      <c r="E27" s="83"/>
      <c r="F27" s="83"/>
      <c r="G27" s="84">
        <v>73035.2</v>
      </c>
      <c r="H27" s="84"/>
      <c r="I27" s="5"/>
    </row>
    <row r="28" spans="1:9" s="6" customFormat="1" ht="21.75" customHeight="1">
      <c r="A28" s="83" t="s">
        <v>25</v>
      </c>
      <c r="B28" s="83"/>
      <c r="C28" s="83"/>
      <c r="D28" s="83"/>
      <c r="E28" s="83"/>
      <c r="F28" s="83"/>
      <c r="G28" s="84">
        <v>31460.8</v>
      </c>
      <c r="H28" s="84"/>
      <c r="I28" s="5"/>
    </row>
    <row r="29" spans="1:9" s="6" customFormat="1" ht="18" customHeight="1">
      <c r="A29" s="83" t="s">
        <v>26</v>
      </c>
      <c r="B29" s="83"/>
      <c r="C29" s="83"/>
      <c r="D29" s="83"/>
      <c r="E29" s="83"/>
      <c r="F29" s="83"/>
      <c r="G29" s="84">
        <v>59124.8</v>
      </c>
      <c r="H29" s="84"/>
      <c r="I29" s="5"/>
    </row>
    <row r="30" spans="1:9" s="6" customFormat="1" ht="18" customHeight="1">
      <c r="A30" s="83" t="s">
        <v>27</v>
      </c>
      <c r="B30" s="83"/>
      <c r="C30" s="83"/>
      <c r="D30" s="83"/>
      <c r="E30" s="83"/>
      <c r="F30" s="83"/>
      <c r="G30" s="84">
        <v>118017.73</v>
      </c>
      <c r="H30" s="84"/>
      <c r="I30" s="5"/>
    </row>
    <row r="31" spans="1:9" s="6" customFormat="1" ht="15" customHeight="1">
      <c r="A31" s="83" t="s">
        <v>28</v>
      </c>
      <c r="B31" s="83"/>
      <c r="C31" s="83"/>
      <c r="D31" s="83"/>
      <c r="E31" s="83"/>
      <c r="F31" s="83"/>
      <c r="G31" s="84">
        <v>12958.4</v>
      </c>
      <c r="H31" s="84"/>
      <c r="I31" s="5"/>
    </row>
    <row r="32" spans="1:9" s="6" customFormat="1" ht="19.5" customHeight="1">
      <c r="A32" s="83" t="s">
        <v>29</v>
      </c>
      <c r="B32" s="83"/>
      <c r="C32" s="83"/>
      <c r="D32" s="83"/>
      <c r="E32" s="83"/>
      <c r="F32" s="83"/>
      <c r="G32" s="84">
        <v>1848</v>
      </c>
      <c r="H32" s="84"/>
      <c r="I32" s="5"/>
    </row>
    <row r="33" spans="1:9" s="6" customFormat="1" ht="15">
      <c r="A33" s="83" t="s">
        <v>30</v>
      </c>
      <c r="B33" s="83"/>
      <c r="C33" s="83"/>
      <c r="D33" s="83"/>
      <c r="E33" s="83"/>
      <c r="F33" s="83"/>
      <c r="G33" s="52">
        <v>5506.62</v>
      </c>
      <c r="H33" s="52"/>
      <c r="I33" s="5"/>
    </row>
    <row r="34" spans="1:9" s="6" customFormat="1" ht="15">
      <c r="A34" s="83" t="s">
        <v>31</v>
      </c>
      <c r="B34" s="83"/>
      <c r="C34" s="83"/>
      <c r="D34" s="83"/>
      <c r="E34" s="83"/>
      <c r="F34" s="83"/>
      <c r="G34" s="52">
        <v>1568</v>
      </c>
      <c r="H34" s="52"/>
      <c r="I34" s="5"/>
    </row>
    <row r="35" spans="1:9" s="6" customFormat="1" ht="19.5" customHeight="1">
      <c r="A35" s="83" t="s">
        <v>32</v>
      </c>
      <c r="B35" s="83"/>
      <c r="C35" s="83"/>
      <c r="D35" s="83"/>
      <c r="E35" s="83"/>
      <c r="F35" s="83"/>
      <c r="G35" s="95">
        <v>2396.8</v>
      </c>
      <c r="H35" s="95"/>
      <c r="I35" s="5"/>
    </row>
    <row r="36" spans="1:9" s="6" customFormat="1" ht="15">
      <c r="A36" s="83" t="s">
        <v>33</v>
      </c>
      <c r="B36" s="83"/>
      <c r="C36" s="83"/>
      <c r="D36" s="83"/>
      <c r="E36" s="83"/>
      <c r="F36" s="83"/>
      <c r="G36" s="95">
        <v>3315.2</v>
      </c>
      <c r="H36" s="95"/>
      <c r="I36" s="5"/>
    </row>
    <row r="37" spans="1:9" s="6" customFormat="1" ht="15">
      <c r="A37" s="83" t="s">
        <v>34</v>
      </c>
      <c r="B37" s="83"/>
      <c r="C37" s="83"/>
      <c r="D37" s="83"/>
      <c r="E37" s="83"/>
      <c r="F37" s="83"/>
      <c r="G37" s="52">
        <v>291.2</v>
      </c>
      <c r="H37" s="52"/>
      <c r="I37" s="5"/>
    </row>
    <row r="38" spans="1:10" s="6" customFormat="1" ht="15">
      <c r="A38" s="83" t="s">
        <v>35</v>
      </c>
      <c r="B38" s="83"/>
      <c r="C38" s="83"/>
      <c r="D38" s="83"/>
      <c r="E38" s="83"/>
      <c r="F38" s="83"/>
      <c r="G38" s="52">
        <v>3304</v>
      </c>
      <c r="H38" s="52"/>
      <c r="I38" s="5"/>
      <c r="J38" s="5"/>
    </row>
    <row r="39" spans="1:9" s="6" customFormat="1" ht="15">
      <c r="A39" s="83" t="s">
        <v>36</v>
      </c>
      <c r="B39" s="83"/>
      <c r="C39" s="83"/>
      <c r="D39" s="83"/>
      <c r="E39" s="83"/>
      <c r="F39" s="83"/>
      <c r="G39" s="52">
        <v>9441.6</v>
      </c>
      <c r="H39" s="52"/>
      <c r="I39" s="5"/>
    </row>
    <row r="40" spans="1:10" ht="15">
      <c r="A40" s="83" t="s">
        <v>37</v>
      </c>
      <c r="B40" s="83"/>
      <c r="C40" s="83"/>
      <c r="D40" s="83"/>
      <c r="E40" s="83"/>
      <c r="F40" s="83"/>
      <c r="G40" s="84">
        <v>1668.8</v>
      </c>
      <c r="H40" s="84"/>
      <c r="J40" s="6"/>
    </row>
    <row r="41" spans="1:10" ht="12.75" customHeight="1">
      <c r="A41" s="83" t="s">
        <v>38</v>
      </c>
      <c r="B41" s="83"/>
      <c r="C41" s="83"/>
      <c r="D41" s="83"/>
      <c r="E41" s="83"/>
      <c r="F41" s="83"/>
      <c r="G41" s="52">
        <v>2789</v>
      </c>
      <c r="H41" s="52"/>
      <c r="J41" s="6"/>
    </row>
    <row r="42" spans="1:10" ht="15" customHeight="1">
      <c r="A42" s="83" t="s">
        <v>39</v>
      </c>
      <c r="B42" s="83"/>
      <c r="C42" s="83"/>
      <c r="D42" s="83"/>
      <c r="E42" s="83"/>
      <c r="F42" s="83"/>
      <c r="G42" s="84">
        <v>2195.2</v>
      </c>
      <c r="H42" s="84"/>
      <c r="J42" s="6"/>
    </row>
    <row r="43" spans="1:10" ht="15">
      <c r="A43" s="82" t="s">
        <v>40</v>
      </c>
      <c r="B43" s="82"/>
      <c r="C43" s="82"/>
      <c r="D43" s="82"/>
      <c r="E43" s="82"/>
      <c r="F43" s="82"/>
      <c r="G43" s="84">
        <v>1680</v>
      </c>
      <c r="H43" s="84"/>
      <c r="J43" s="6"/>
    </row>
    <row r="44" spans="1:10" ht="15">
      <c r="A44" s="96" t="s">
        <v>41</v>
      </c>
      <c r="B44" s="96"/>
      <c r="C44" s="96"/>
      <c r="D44" s="96"/>
      <c r="E44" s="96"/>
      <c r="F44" s="96"/>
      <c r="G44" s="97">
        <v>2240</v>
      </c>
      <c r="H44" s="98"/>
      <c r="J44" s="6"/>
    </row>
    <row r="45" spans="1:10" ht="15">
      <c r="A45" s="96" t="s">
        <v>114</v>
      </c>
      <c r="B45" s="96"/>
      <c r="C45" s="96"/>
      <c r="D45" s="96"/>
      <c r="E45" s="96"/>
      <c r="F45" s="96"/>
      <c r="G45" s="97">
        <v>12196.8</v>
      </c>
      <c r="H45" s="98"/>
      <c r="J45" s="6"/>
    </row>
    <row r="46" spans="1:10" ht="15">
      <c r="A46" s="99" t="s">
        <v>42</v>
      </c>
      <c r="B46" s="100"/>
      <c r="C46" s="100"/>
      <c r="D46" s="100"/>
      <c r="E46" s="100"/>
      <c r="F46" s="101"/>
      <c r="G46" s="97">
        <v>2228.8</v>
      </c>
      <c r="H46" s="98"/>
      <c r="J46" s="6"/>
    </row>
    <row r="47" spans="1:10" ht="15">
      <c r="A47" s="99" t="s">
        <v>43</v>
      </c>
      <c r="B47" s="100"/>
      <c r="C47" s="100"/>
      <c r="D47" s="100"/>
      <c r="E47" s="100"/>
      <c r="F47" s="101"/>
      <c r="G47" s="97">
        <v>10640</v>
      </c>
      <c r="H47" s="98"/>
      <c r="J47" s="6"/>
    </row>
    <row r="48" spans="1:10" ht="15">
      <c r="A48" s="99" t="s">
        <v>44</v>
      </c>
      <c r="B48" s="100"/>
      <c r="C48" s="100"/>
      <c r="D48" s="100"/>
      <c r="E48" s="100"/>
      <c r="F48" s="101"/>
      <c r="G48" s="97">
        <v>5096</v>
      </c>
      <c r="H48" s="98"/>
      <c r="J48" s="6"/>
    </row>
    <row r="49" spans="1:10" ht="15">
      <c r="A49" s="99" t="s">
        <v>45</v>
      </c>
      <c r="B49" s="100"/>
      <c r="C49" s="100"/>
      <c r="D49" s="100"/>
      <c r="E49" s="100"/>
      <c r="F49" s="101"/>
      <c r="G49" s="97">
        <v>17397.11</v>
      </c>
      <c r="H49" s="98"/>
      <c r="J49" s="6"/>
    </row>
    <row r="50" spans="1:10" ht="15">
      <c r="A50" s="99" t="s">
        <v>46</v>
      </c>
      <c r="B50" s="100"/>
      <c r="C50" s="100"/>
      <c r="D50" s="100"/>
      <c r="E50" s="100"/>
      <c r="F50" s="101"/>
      <c r="G50" s="97">
        <v>0</v>
      </c>
      <c r="H50" s="98"/>
      <c r="J50" s="6"/>
    </row>
    <row r="51" spans="1:10" ht="48" customHeight="1">
      <c r="A51" s="105" t="s">
        <v>115</v>
      </c>
      <c r="B51" s="106"/>
      <c r="C51" s="106"/>
      <c r="D51" s="106"/>
      <c r="E51" s="106"/>
      <c r="F51" s="107"/>
      <c r="G51" s="97">
        <f>G52+G53+G54</f>
        <v>30083</v>
      </c>
      <c r="H51" s="98"/>
      <c r="J51" s="6"/>
    </row>
    <row r="52" spans="1:10" ht="15">
      <c r="A52" s="59" t="s">
        <v>106</v>
      </c>
      <c r="B52" s="60"/>
      <c r="C52" s="60"/>
      <c r="D52" s="60"/>
      <c r="E52" s="60"/>
      <c r="F52" s="61"/>
      <c r="G52" s="110">
        <v>358</v>
      </c>
      <c r="H52" s="111"/>
      <c r="J52" s="6"/>
    </row>
    <row r="53" spans="1:10" ht="15">
      <c r="A53" s="59" t="s">
        <v>117</v>
      </c>
      <c r="B53" s="60"/>
      <c r="C53" s="60"/>
      <c r="D53" s="60"/>
      <c r="E53" s="60"/>
      <c r="F53" s="61"/>
      <c r="G53" s="110">
        <v>1893</v>
      </c>
      <c r="H53" s="111"/>
      <c r="J53" s="6"/>
    </row>
    <row r="54" spans="1:10" ht="15">
      <c r="A54" s="115" t="s">
        <v>118</v>
      </c>
      <c r="B54" s="108"/>
      <c r="C54" s="108"/>
      <c r="D54" s="108"/>
      <c r="E54" s="108"/>
      <c r="F54" s="109"/>
      <c r="G54" s="110">
        <v>27832</v>
      </c>
      <c r="H54" s="111"/>
      <c r="J54" s="6"/>
    </row>
    <row r="55" spans="1:10" ht="30" customHeight="1">
      <c r="A55" s="105" t="s">
        <v>107</v>
      </c>
      <c r="B55" s="108"/>
      <c r="C55" s="108"/>
      <c r="D55" s="108"/>
      <c r="E55" s="108"/>
      <c r="F55" s="109"/>
      <c r="G55" s="113">
        <v>10367</v>
      </c>
      <c r="H55" s="114"/>
      <c r="J55" s="6"/>
    </row>
    <row r="56" spans="1:10" ht="15">
      <c r="A56" s="99" t="s">
        <v>47</v>
      </c>
      <c r="B56" s="100"/>
      <c r="C56" s="100"/>
      <c r="D56" s="100"/>
      <c r="E56" s="100"/>
      <c r="F56" s="101"/>
      <c r="G56" s="97">
        <f>G57+G58+G59+G60+G61+G62+G63+G64+G65+G66</f>
        <v>206682.97</v>
      </c>
      <c r="H56" s="98"/>
      <c r="J56" s="6"/>
    </row>
    <row r="57" spans="1:10" ht="15">
      <c r="A57" s="102" t="s">
        <v>65</v>
      </c>
      <c r="B57" s="103"/>
      <c r="C57" s="103"/>
      <c r="D57" s="103"/>
      <c r="E57" s="103"/>
      <c r="F57" s="104"/>
      <c r="G57" s="54">
        <v>52488</v>
      </c>
      <c r="H57" s="55"/>
      <c r="J57" s="6"/>
    </row>
    <row r="58" spans="1:10" ht="15">
      <c r="A58" s="102" t="s">
        <v>85</v>
      </c>
      <c r="B58" s="103"/>
      <c r="C58" s="103"/>
      <c r="D58" s="103"/>
      <c r="E58" s="103"/>
      <c r="F58" s="104"/>
      <c r="G58" s="54">
        <v>92536</v>
      </c>
      <c r="H58" s="55"/>
      <c r="J58" s="6"/>
    </row>
    <row r="59" spans="1:10" ht="15">
      <c r="A59" s="102" t="s">
        <v>67</v>
      </c>
      <c r="B59" s="103"/>
      <c r="C59" s="103"/>
      <c r="D59" s="103"/>
      <c r="E59" s="103"/>
      <c r="F59" s="104"/>
      <c r="G59" s="54">
        <v>20740</v>
      </c>
      <c r="H59" s="55"/>
      <c r="J59" s="6"/>
    </row>
    <row r="60" spans="1:10" ht="15">
      <c r="A60" s="102" t="s">
        <v>68</v>
      </c>
      <c r="B60" s="102"/>
      <c r="C60" s="102"/>
      <c r="D60" s="102"/>
      <c r="E60" s="102"/>
      <c r="F60" s="102"/>
      <c r="G60" s="54">
        <v>27334</v>
      </c>
      <c r="H60" s="55"/>
      <c r="J60" s="6"/>
    </row>
    <row r="61" spans="1:10" ht="15">
      <c r="A61" s="102" t="s">
        <v>69</v>
      </c>
      <c r="B61" s="102"/>
      <c r="C61" s="102"/>
      <c r="D61" s="102"/>
      <c r="E61" s="102"/>
      <c r="F61" s="102"/>
      <c r="G61" s="54">
        <v>1100</v>
      </c>
      <c r="H61" s="55"/>
      <c r="J61" s="6"/>
    </row>
    <row r="62" spans="1:10" ht="15">
      <c r="A62" s="102" t="s">
        <v>71</v>
      </c>
      <c r="B62" s="102"/>
      <c r="C62" s="102"/>
      <c r="D62" s="102"/>
      <c r="E62" s="102"/>
      <c r="F62" s="102"/>
      <c r="G62" s="54">
        <v>3357.75</v>
      </c>
      <c r="H62" s="55"/>
      <c r="J62" s="6"/>
    </row>
    <row r="63" spans="1:10" ht="15">
      <c r="A63" s="102" t="s">
        <v>86</v>
      </c>
      <c r="B63" s="102"/>
      <c r="C63" s="102"/>
      <c r="D63" s="102"/>
      <c r="E63" s="102"/>
      <c r="F63" s="102"/>
      <c r="G63" s="54">
        <v>0</v>
      </c>
      <c r="H63" s="55"/>
      <c r="J63" s="6"/>
    </row>
    <row r="64" spans="1:10" ht="15">
      <c r="A64" s="102" t="s">
        <v>87</v>
      </c>
      <c r="B64" s="102"/>
      <c r="C64" s="102"/>
      <c r="D64" s="102"/>
      <c r="E64" s="102"/>
      <c r="F64" s="102"/>
      <c r="G64" s="54">
        <v>0</v>
      </c>
      <c r="H64" s="55"/>
      <c r="J64" s="6"/>
    </row>
    <row r="65" spans="1:10" ht="15.75" customHeight="1">
      <c r="A65" s="102" t="s">
        <v>83</v>
      </c>
      <c r="B65" s="102"/>
      <c r="C65" s="102"/>
      <c r="D65" s="102"/>
      <c r="E65" s="102"/>
      <c r="F65" s="102"/>
      <c r="G65" s="54">
        <v>7000</v>
      </c>
      <c r="H65" s="55"/>
      <c r="J65" s="6"/>
    </row>
    <row r="66" spans="1:10" ht="15">
      <c r="A66" s="102" t="s">
        <v>84</v>
      </c>
      <c r="B66" s="102"/>
      <c r="C66" s="102"/>
      <c r="D66" s="102"/>
      <c r="E66" s="102"/>
      <c r="F66" s="102"/>
      <c r="G66" s="54">
        <v>2127.22</v>
      </c>
      <c r="H66" s="55"/>
      <c r="J66" s="6"/>
    </row>
    <row r="67" spans="1:10" ht="15">
      <c r="A67" s="99" t="s">
        <v>50</v>
      </c>
      <c r="B67" s="100"/>
      <c r="C67" s="100"/>
      <c r="D67" s="100"/>
      <c r="E67" s="100"/>
      <c r="F67" s="101"/>
      <c r="G67" s="97">
        <v>1954</v>
      </c>
      <c r="H67" s="98"/>
      <c r="J67" s="6"/>
    </row>
    <row r="68" spans="1:10" ht="15">
      <c r="A68" s="59" t="s">
        <v>91</v>
      </c>
      <c r="B68" s="60"/>
      <c r="C68" s="60"/>
      <c r="D68" s="60"/>
      <c r="E68" s="60"/>
      <c r="F68" s="61"/>
      <c r="G68" s="54">
        <v>1954</v>
      </c>
      <c r="H68" s="55"/>
      <c r="J68" s="6"/>
    </row>
    <row r="69" spans="1:10" ht="15">
      <c r="A69" s="99" t="s">
        <v>48</v>
      </c>
      <c r="B69" s="99"/>
      <c r="C69" s="99"/>
      <c r="D69" s="99"/>
      <c r="E69" s="99"/>
      <c r="F69" s="99"/>
      <c r="G69" s="97">
        <v>22400</v>
      </c>
      <c r="H69" s="98"/>
      <c r="J69" s="6"/>
    </row>
    <row r="70" spans="1:10" ht="17.25" customHeight="1">
      <c r="A70" s="99" t="s">
        <v>49</v>
      </c>
      <c r="B70" s="100"/>
      <c r="C70" s="100"/>
      <c r="D70" s="100"/>
      <c r="E70" s="100"/>
      <c r="F70" s="101"/>
      <c r="G70" s="97">
        <v>18880</v>
      </c>
      <c r="H70" s="98"/>
      <c r="I70" s="18" t="s">
        <v>17</v>
      </c>
      <c r="J70" s="6"/>
    </row>
    <row r="71" spans="1:10" ht="15">
      <c r="A71" s="99" t="s">
        <v>52</v>
      </c>
      <c r="B71" s="100"/>
      <c r="C71" s="100"/>
      <c r="D71" s="100"/>
      <c r="E71" s="100"/>
      <c r="F71" s="101"/>
      <c r="G71" s="97">
        <v>6798</v>
      </c>
      <c r="H71" s="98"/>
      <c r="I71" s="4">
        <f>3667.63-616.08</f>
        <v>3051.55</v>
      </c>
      <c r="J71" s="6"/>
    </row>
    <row r="72" spans="1:10" ht="17.25">
      <c r="A72" s="112" t="s">
        <v>53</v>
      </c>
      <c r="B72" s="112"/>
      <c r="C72" s="112"/>
      <c r="D72" s="112"/>
      <c r="E72" s="112"/>
      <c r="F72" s="112"/>
      <c r="G72" s="116">
        <f>G26+G27+G28+G29+G30+G31+G32+G33+G34+G35+G36+G37+G38+G39+G40+G41+G42+G43+G44+G45+G46+G47+G48+G49+G50+G51+G55+G56+G67+G69+G70+G71</f>
        <v>1041632.23</v>
      </c>
      <c r="H72" s="117"/>
      <c r="I72" s="16">
        <f>SUM(I71:I71)</f>
        <v>3051.55</v>
      </c>
      <c r="J72" s="6"/>
    </row>
    <row r="74" spans="1:9" ht="15">
      <c r="A74" s="62" t="s">
        <v>112</v>
      </c>
      <c r="B74" s="62"/>
      <c r="C74" s="62"/>
      <c r="D74" s="62"/>
      <c r="E74" s="62"/>
      <c r="F74" s="62"/>
      <c r="G74" s="62"/>
      <c r="I74" s="1"/>
    </row>
    <row r="75" spans="9:10" ht="15">
      <c r="I75" s="27"/>
      <c r="J75" s="27"/>
    </row>
    <row r="76" spans="1:10" ht="105">
      <c r="A76" s="64" t="s">
        <v>13</v>
      </c>
      <c r="B76" s="64"/>
      <c r="C76" s="19" t="s">
        <v>56</v>
      </c>
      <c r="D76" s="49" t="s">
        <v>55</v>
      </c>
      <c r="E76" s="50"/>
      <c r="F76" s="49" t="s">
        <v>109</v>
      </c>
      <c r="G76" s="50"/>
      <c r="H76" s="12" t="s">
        <v>110</v>
      </c>
      <c r="I76" s="27"/>
      <c r="J76" s="27"/>
    </row>
    <row r="77" spans="1:9" ht="15">
      <c r="A77" s="120" t="s">
        <v>14</v>
      </c>
      <c r="B77" s="120"/>
      <c r="C77" s="14">
        <v>76516.79</v>
      </c>
      <c r="D77" s="51">
        <f>B21</f>
        <v>1098959.5899999999</v>
      </c>
      <c r="E77" s="51"/>
      <c r="F77" s="51">
        <f>F21</f>
        <v>1089293.3900000001</v>
      </c>
      <c r="G77" s="51"/>
      <c r="H77" s="13">
        <f>C77+D77-F77</f>
        <v>86182.98999999976</v>
      </c>
      <c r="I77" s="1"/>
    </row>
    <row r="78" spans="1:9" ht="15">
      <c r="A78" s="53" t="s">
        <v>15</v>
      </c>
      <c r="B78" s="53"/>
      <c r="C78" s="29">
        <f>C77</f>
        <v>76516.79</v>
      </c>
      <c r="D78" s="52">
        <f>SUM(D77:D77)</f>
        <v>1098959.5899999999</v>
      </c>
      <c r="E78" s="52"/>
      <c r="F78" s="52">
        <f>SUM(F77:F77)</f>
        <v>1089293.3900000001</v>
      </c>
      <c r="G78" s="52"/>
      <c r="H78" s="17">
        <f>SUM(H77:H77)</f>
        <v>86182.98999999976</v>
      </c>
      <c r="I78" s="1"/>
    </row>
    <row r="79" ht="15">
      <c r="I79" s="1"/>
    </row>
    <row r="80" spans="1:9" ht="15">
      <c r="A80" s="27"/>
      <c r="B80" s="27"/>
      <c r="C80" s="27"/>
      <c r="D80" s="27"/>
      <c r="E80" s="27"/>
      <c r="F80" s="27"/>
      <c r="G80" s="27"/>
      <c r="H80" s="27"/>
      <c r="I80" s="1"/>
    </row>
    <row r="81" spans="1:9" ht="15">
      <c r="A81" s="8"/>
      <c r="B81" s="8"/>
      <c r="C81" s="8"/>
      <c r="D81" s="8"/>
      <c r="E81" s="8"/>
      <c r="F81" s="8"/>
      <c r="G81" s="8"/>
      <c r="H81" s="8"/>
      <c r="I81" s="1"/>
    </row>
    <row r="82" spans="5:9" ht="15">
      <c r="E82" s="1"/>
      <c r="F82" s="1"/>
      <c r="G82" s="1"/>
      <c r="H82" s="1"/>
      <c r="I82" s="1"/>
    </row>
    <row r="83" spans="1:9" ht="15">
      <c r="A83" s="27"/>
      <c r="B83" s="27"/>
      <c r="C83" s="27"/>
      <c r="D83" s="27"/>
      <c r="E83" s="27"/>
      <c r="F83" s="27"/>
      <c r="G83" s="27"/>
      <c r="H83" s="27"/>
      <c r="I83" s="1"/>
    </row>
    <row r="84" spans="1:9" ht="15">
      <c r="A84" s="27"/>
      <c r="B84" s="27"/>
      <c r="C84" s="27"/>
      <c r="D84" s="27"/>
      <c r="E84" s="27"/>
      <c r="F84" s="27"/>
      <c r="G84" s="27"/>
      <c r="H84" s="27"/>
      <c r="I84" s="1"/>
    </row>
    <row r="85" spans="5:9" ht="15">
      <c r="E85" s="1"/>
      <c r="F85" s="1"/>
      <c r="G85" s="1"/>
      <c r="H85" s="1"/>
      <c r="I85" s="1"/>
    </row>
    <row r="86" spans="5:9" ht="15">
      <c r="E86" s="1"/>
      <c r="F86" s="1"/>
      <c r="G86" s="1"/>
      <c r="H86" s="1"/>
      <c r="I86" s="1"/>
    </row>
    <row r="87" spans="5:9" ht="15">
      <c r="E87" s="1"/>
      <c r="F87" s="1"/>
      <c r="G87" s="1"/>
      <c r="H87" s="1"/>
      <c r="I87" s="1"/>
    </row>
    <row r="88" spans="5:9" ht="15">
      <c r="E88" s="1"/>
      <c r="F88" s="1"/>
      <c r="G88" s="1"/>
      <c r="H88" s="1"/>
      <c r="I88" s="1"/>
    </row>
    <row r="89" spans="5:8" ht="15">
      <c r="E89" s="1"/>
      <c r="F89" s="1"/>
      <c r="G89" s="1"/>
      <c r="H89" s="1"/>
    </row>
    <row r="90" spans="5:8" ht="15">
      <c r="E90" s="1"/>
      <c r="F90" s="1"/>
      <c r="G90" s="1"/>
      <c r="H90" s="1"/>
    </row>
    <row r="91" spans="5:8" ht="15">
      <c r="E91" s="1"/>
      <c r="F91" s="1"/>
      <c r="G91" s="1"/>
      <c r="H91" s="1"/>
    </row>
    <row r="92" spans="5:8" ht="15">
      <c r="E92" s="1"/>
      <c r="F92" s="1"/>
      <c r="G92" s="1"/>
      <c r="H92" s="1"/>
    </row>
    <row r="93" spans="5:8" ht="15">
      <c r="E93" s="1"/>
      <c r="F93" s="1"/>
      <c r="G93" s="1"/>
      <c r="H93" s="1"/>
    </row>
    <row r="94" spans="5:8" ht="15">
      <c r="E94" s="1"/>
      <c r="F94" s="1"/>
      <c r="G94" s="1"/>
      <c r="H94" s="1"/>
    </row>
    <row r="95" spans="5:8" ht="15">
      <c r="E95" s="1"/>
      <c r="F95" s="1"/>
      <c r="G95" s="1"/>
      <c r="H95" s="1"/>
    </row>
    <row r="96" spans="5:8" ht="15">
      <c r="E96" s="1"/>
      <c r="F96" s="1"/>
      <c r="G96" s="1"/>
      <c r="H96" s="1"/>
    </row>
    <row r="97" spans="1:7" ht="15">
      <c r="A97" s="118" t="s">
        <v>59</v>
      </c>
      <c r="B97" s="118"/>
      <c r="C97" s="118"/>
      <c r="D97" s="2"/>
      <c r="E97" s="3"/>
      <c r="F97" s="119" t="s">
        <v>60</v>
      </c>
      <c r="G97" s="119"/>
    </row>
  </sheetData>
  <sheetProtection selectLockedCells="1" selectUnlockedCells="1"/>
  <mergeCells count="132">
    <mergeCell ref="A52:F52"/>
    <mergeCell ref="G52:H52"/>
    <mergeCell ref="A97:C97"/>
    <mergeCell ref="F97:G97"/>
    <mergeCell ref="A78:B78"/>
    <mergeCell ref="D78:E78"/>
    <mergeCell ref="F78:G78"/>
    <mergeCell ref="G72:H72"/>
    <mergeCell ref="A76:B76"/>
    <mergeCell ref="A53:F53"/>
    <mergeCell ref="G53:H53"/>
    <mergeCell ref="F76:G76"/>
    <mergeCell ref="A67:F67"/>
    <mergeCell ref="A77:B77"/>
    <mergeCell ref="D77:E77"/>
    <mergeCell ref="F77:G77"/>
    <mergeCell ref="A71:F71"/>
    <mergeCell ref="G71:H71"/>
    <mergeCell ref="A72:F72"/>
    <mergeCell ref="A74:G74"/>
    <mergeCell ref="D76:E76"/>
    <mergeCell ref="G67:H67"/>
    <mergeCell ref="A69:F69"/>
    <mergeCell ref="G69:H69"/>
    <mergeCell ref="A70:F70"/>
    <mergeCell ref="G70:H70"/>
    <mergeCell ref="A68:F68"/>
    <mergeCell ref="G68:H68"/>
    <mergeCell ref="A64:F64"/>
    <mergeCell ref="G64:H64"/>
    <mergeCell ref="A65:F65"/>
    <mergeCell ref="G65:H65"/>
    <mergeCell ref="A66:F66"/>
    <mergeCell ref="G66:H66"/>
    <mergeCell ref="A61:F61"/>
    <mergeCell ref="G61:H61"/>
    <mergeCell ref="A62:F62"/>
    <mergeCell ref="G62:H62"/>
    <mergeCell ref="A63:F63"/>
    <mergeCell ref="G63:H63"/>
    <mergeCell ref="A58:F58"/>
    <mergeCell ref="G58:H58"/>
    <mergeCell ref="A59:F59"/>
    <mergeCell ref="G59:H59"/>
    <mergeCell ref="A60:F60"/>
    <mergeCell ref="G60:H60"/>
    <mergeCell ref="A51:F51"/>
    <mergeCell ref="G51:H51"/>
    <mergeCell ref="A56:F56"/>
    <mergeCell ref="G56:H56"/>
    <mergeCell ref="A57:F57"/>
    <mergeCell ref="G57:H57"/>
    <mergeCell ref="A55:F55"/>
    <mergeCell ref="G55:H55"/>
    <mergeCell ref="A54:F54"/>
    <mergeCell ref="G54:H54"/>
    <mergeCell ref="A48:F48"/>
    <mergeCell ref="G48:H48"/>
    <mergeCell ref="A49:F49"/>
    <mergeCell ref="G49:H49"/>
    <mergeCell ref="A50:F50"/>
    <mergeCell ref="G50:H50"/>
    <mergeCell ref="A45:F45"/>
    <mergeCell ref="G45:H45"/>
    <mergeCell ref="A46:F46"/>
    <mergeCell ref="G46:H46"/>
    <mergeCell ref="A47:F47"/>
    <mergeCell ref="G47:H47"/>
    <mergeCell ref="A42:F42"/>
    <mergeCell ref="G42:H42"/>
    <mergeCell ref="A43:F43"/>
    <mergeCell ref="G43:H43"/>
    <mergeCell ref="A44:F44"/>
    <mergeCell ref="G44:H44"/>
    <mergeCell ref="A39:F39"/>
    <mergeCell ref="G39:H39"/>
    <mergeCell ref="A40:F40"/>
    <mergeCell ref="G40:H40"/>
    <mergeCell ref="A41:F41"/>
    <mergeCell ref="G41:H41"/>
    <mergeCell ref="B20:E20"/>
    <mergeCell ref="F20:H20"/>
    <mergeCell ref="A23:D23"/>
    <mergeCell ref="B16:E16"/>
    <mergeCell ref="F16:H16"/>
    <mergeCell ref="B21:E21"/>
    <mergeCell ref="F21:H21"/>
    <mergeCell ref="B19:E19"/>
    <mergeCell ref="F19:H19"/>
    <mergeCell ref="F18:H18"/>
    <mergeCell ref="A37:F37"/>
    <mergeCell ref="G37:H37"/>
    <mergeCell ref="A38:F38"/>
    <mergeCell ref="A34:F34"/>
    <mergeCell ref="G34:H34"/>
    <mergeCell ref="A35:F35"/>
    <mergeCell ref="G35:H35"/>
    <mergeCell ref="A36:F36"/>
    <mergeCell ref="G36:H36"/>
    <mergeCell ref="G38:H38"/>
    <mergeCell ref="A31:F31"/>
    <mergeCell ref="G31:H31"/>
    <mergeCell ref="A32:F32"/>
    <mergeCell ref="G32:H32"/>
    <mergeCell ref="A33:F33"/>
    <mergeCell ref="G33:H33"/>
    <mergeCell ref="A28:F28"/>
    <mergeCell ref="G28:H28"/>
    <mergeCell ref="A29:F29"/>
    <mergeCell ref="G29:H29"/>
    <mergeCell ref="A30:F30"/>
    <mergeCell ref="G30:H30"/>
    <mergeCell ref="B15:E15"/>
    <mergeCell ref="A25:F25"/>
    <mergeCell ref="G25:H25"/>
    <mergeCell ref="A26:F26"/>
    <mergeCell ref="G26:H26"/>
    <mergeCell ref="A27:F27"/>
    <mergeCell ref="G27:H27"/>
    <mergeCell ref="F15:H15"/>
    <mergeCell ref="B17:E17"/>
    <mergeCell ref="F17:H17"/>
    <mergeCell ref="B18:E18"/>
    <mergeCell ref="A1:H1"/>
    <mergeCell ref="A2:H2"/>
    <mergeCell ref="A3:H3"/>
    <mergeCell ref="A13:D13"/>
    <mergeCell ref="A24:F24"/>
    <mergeCell ref="G24:H24"/>
    <mergeCell ref="A14:A15"/>
    <mergeCell ref="B14:E14"/>
    <mergeCell ref="F14:H14"/>
  </mergeCells>
  <printOptions/>
  <pageMargins left="0.5298611111111111" right="0.10625" top="0.44027777777777777" bottom="0.15138888888888888" header="0.5118055555555555" footer="0.5118055555555555"/>
  <pageSetup horizontalDpi="300" verticalDpi="300" orientation="portrait" paperSize="9" scale="73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41">
      <selection activeCell="G51" sqref="G51:H51"/>
    </sheetView>
  </sheetViews>
  <sheetFormatPr defaultColWidth="9.00390625" defaultRowHeight="12.75"/>
  <cols>
    <col min="1" max="1" width="19.28125" style="5" customWidth="1"/>
    <col min="2" max="2" width="13.8515625" style="5" customWidth="1"/>
    <col min="3" max="3" width="20.28125" style="5" customWidth="1"/>
    <col min="4" max="4" width="15.421875" style="5" customWidth="1"/>
    <col min="5" max="5" width="13.8515625" style="5" customWidth="1"/>
    <col min="6" max="6" width="17.57421875" style="5" customWidth="1"/>
    <col min="7" max="7" width="15.421875" style="5" customWidth="1"/>
    <col min="8" max="8" width="14.7109375" style="5" customWidth="1"/>
    <col min="9" max="9" width="0" style="5" hidden="1" customWidth="1"/>
    <col min="10" max="16384" width="9.00390625" style="5" customWidth="1"/>
  </cols>
  <sheetData>
    <row r="1" spans="1:9" s="6" customFormat="1" ht="15">
      <c r="A1" s="62" t="s">
        <v>0</v>
      </c>
      <c r="B1" s="62"/>
      <c r="C1" s="62"/>
      <c r="D1" s="62"/>
      <c r="E1" s="62"/>
      <c r="F1" s="62"/>
      <c r="G1" s="62"/>
      <c r="H1" s="62"/>
      <c r="I1" s="5"/>
    </row>
    <row r="2" spans="1:9" s="6" customFormat="1" ht="15">
      <c r="A2" s="62" t="s">
        <v>1</v>
      </c>
      <c r="B2" s="62"/>
      <c r="C2" s="62"/>
      <c r="D2" s="62"/>
      <c r="E2" s="62"/>
      <c r="F2" s="62"/>
      <c r="G2" s="62"/>
      <c r="H2" s="62"/>
      <c r="I2" s="5"/>
    </row>
    <row r="3" spans="1:9" s="6" customFormat="1" ht="15">
      <c r="A3" s="62" t="s">
        <v>61</v>
      </c>
      <c r="B3" s="62"/>
      <c r="C3" s="62"/>
      <c r="D3" s="62"/>
      <c r="E3" s="62"/>
      <c r="F3" s="62"/>
      <c r="G3" s="62"/>
      <c r="H3" s="62"/>
      <c r="I3" s="5"/>
    </row>
    <row r="4" spans="1:9" s="6" customFormat="1" ht="15">
      <c r="A4" s="5"/>
      <c r="B4" s="5"/>
      <c r="C4" s="5"/>
      <c r="D4" s="5"/>
      <c r="E4" s="5"/>
      <c r="F4" s="5"/>
      <c r="G4" s="5"/>
      <c r="H4" s="5"/>
      <c r="I4" s="5"/>
    </row>
    <row r="5" spans="1:9" s="6" customFormat="1" ht="15">
      <c r="A5" s="5" t="s">
        <v>2</v>
      </c>
      <c r="B5" s="7">
        <v>1980</v>
      </c>
      <c r="C5" s="8"/>
      <c r="D5" s="5"/>
      <c r="E5" s="5"/>
      <c r="F5" s="5"/>
      <c r="G5" s="5"/>
      <c r="H5" s="5"/>
      <c r="I5" s="5"/>
    </row>
    <row r="6" spans="1:9" s="6" customFormat="1" ht="15">
      <c r="A6" s="5" t="s">
        <v>3</v>
      </c>
      <c r="B6" s="9">
        <v>5</v>
      </c>
      <c r="C6" s="8"/>
      <c r="D6" s="5"/>
      <c r="E6" s="5"/>
      <c r="F6" s="5"/>
      <c r="G6" s="5"/>
      <c r="H6" s="5"/>
      <c r="I6" s="5"/>
    </row>
    <row r="7" spans="1:9" s="6" customFormat="1" ht="15">
      <c r="A7" s="5" t="s">
        <v>4</v>
      </c>
      <c r="B7" s="9">
        <v>6</v>
      </c>
      <c r="C7" s="8"/>
      <c r="D7" s="5"/>
      <c r="E7" s="5"/>
      <c r="F7" s="5"/>
      <c r="G7" s="5"/>
      <c r="H7" s="5"/>
      <c r="I7" s="5"/>
    </row>
    <row r="8" spans="1:9" s="6" customFormat="1" ht="15">
      <c r="A8" s="5" t="s">
        <v>5</v>
      </c>
      <c r="B8" s="9">
        <v>88</v>
      </c>
      <c r="C8" s="8"/>
      <c r="D8" s="5"/>
      <c r="E8" s="5"/>
      <c r="F8" s="5"/>
      <c r="G8" s="5"/>
      <c r="H8" s="5"/>
      <c r="I8" s="5"/>
    </row>
    <row r="9" spans="1:9" s="6" customFormat="1" ht="15" customHeight="1" hidden="1">
      <c r="A9" s="5" t="s">
        <v>6</v>
      </c>
      <c r="B9" s="9">
        <v>2</v>
      </c>
      <c r="C9" s="8"/>
      <c r="D9" s="5"/>
      <c r="E9" s="5"/>
      <c r="F9" s="5"/>
      <c r="G9" s="5"/>
      <c r="H9" s="5"/>
      <c r="I9" s="5"/>
    </row>
    <row r="10" spans="1:9" s="6" customFormat="1" ht="15" customHeight="1" hidden="1">
      <c r="A10" s="5" t="s">
        <v>7</v>
      </c>
      <c r="B10" s="7">
        <v>2</v>
      </c>
      <c r="C10" s="8"/>
      <c r="D10" s="5"/>
      <c r="E10" s="5"/>
      <c r="F10" s="5"/>
      <c r="G10" s="5"/>
      <c r="H10" s="5"/>
      <c r="I10" s="5"/>
    </row>
    <row r="11" spans="1:9" s="6" customFormat="1" ht="45">
      <c r="A11" s="10" t="s">
        <v>58</v>
      </c>
      <c r="B11" s="7">
        <v>4463.57</v>
      </c>
      <c r="C11" s="8"/>
      <c r="D11" s="5"/>
      <c r="E11" s="5"/>
      <c r="F11" s="5"/>
      <c r="G11" s="5"/>
      <c r="H11" s="5"/>
      <c r="I11" s="5"/>
    </row>
    <row r="12" spans="1:9" s="6" customFormat="1" ht="15">
      <c r="A12" s="5"/>
      <c r="B12" s="5"/>
      <c r="C12" s="5"/>
      <c r="D12" s="5"/>
      <c r="E12" s="5"/>
      <c r="F12" s="5"/>
      <c r="G12" s="5"/>
      <c r="H12" s="5"/>
      <c r="I12" s="5"/>
    </row>
    <row r="13" spans="1:9" s="6" customFormat="1" ht="15">
      <c r="A13" s="66" t="s">
        <v>19</v>
      </c>
      <c r="B13" s="66"/>
      <c r="C13" s="66"/>
      <c r="D13" s="66"/>
      <c r="E13" s="11"/>
      <c r="F13" s="5"/>
      <c r="G13" s="5"/>
      <c r="H13" s="5"/>
      <c r="I13" s="5"/>
    </row>
    <row r="14" spans="1:9" s="6" customFormat="1" ht="12.75" customHeight="1">
      <c r="A14" s="63" t="s">
        <v>8</v>
      </c>
      <c r="B14" s="64" t="s">
        <v>20</v>
      </c>
      <c r="C14" s="64"/>
      <c r="D14" s="64"/>
      <c r="E14" s="64"/>
      <c r="F14" s="65" t="s">
        <v>21</v>
      </c>
      <c r="G14" s="65"/>
      <c r="H14" s="65"/>
      <c r="I14" s="5"/>
    </row>
    <row r="15" spans="1:9" s="6" customFormat="1" ht="15">
      <c r="A15" s="63"/>
      <c r="B15" s="67">
        <v>1</v>
      </c>
      <c r="C15" s="68"/>
      <c r="D15" s="68"/>
      <c r="E15" s="69"/>
      <c r="F15" s="70">
        <v>2</v>
      </c>
      <c r="G15" s="71"/>
      <c r="H15" s="72"/>
      <c r="I15" s="5"/>
    </row>
    <row r="16" spans="1:9" s="6" customFormat="1" ht="30">
      <c r="A16" s="24" t="s">
        <v>10</v>
      </c>
      <c r="B16" s="74">
        <v>830623.29</v>
      </c>
      <c r="C16" s="75"/>
      <c r="D16" s="75"/>
      <c r="E16" s="76"/>
      <c r="F16" s="74">
        <v>806211.8</v>
      </c>
      <c r="G16" s="75"/>
      <c r="H16" s="76"/>
      <c r="I16" s="5"/>
    </row>
    <row r="17" spans="1:9" s="6" customFormat="1" ht="15">
      <c r="A17" s="26" t="s">
        <v>70</v>
      </c>
      <c r="B17" s="79">
        <v>24429</v>
      </c>
      <c r="C17" s="80"/>
      <c r="D17" s="80"/>
      <c r="E17" s="81"/>
      <c r="F17" s="85">
        <v>23143</v>
      </c>
      <c r="G17" s="86"/>
      <c r="H17" s="87"/>
      <c r="I17" s="5"/>
    </row>
    <row r="18" spans="1:9" s="6" customFormat="1" ht="30" customHeight="1">
      <c r="A18" s="26" t="s">
        <v>100</v>
      </c>
      <c r="B18" s="79">
        <v>0</v>
      </c>
      <c r="C18" s="80"/>
      <c r="D18" s="80"/>
      <c r="E18" s="81"/>
      <c r="F18" s="85">
        <v>6293</v>
      </c>
      <c r="G18" s="86"/>
      <c r="H18" s="87"/>
      <c r="I18" s="5"/>
    </row>
    <row r="19" spans="1:9" s="6" customFormat="1" ht="30">
      <c r="A19" s="25" t="s">
        <v>16</v>
      </c>
      <c r="B19" s="77">
        <v>205477.71</v>
      </c>
      <c r="C19" s="77"/>
      <c r="D19" s="77"/>
      <c r="E19" s="77"/>
      <c r="F19" s="78">
        <v>225295.99</v>
      </c>
      <c r="G19" s="78"/>
      <c r="H19" s="78"/>
      <c r="I19" s="5"/>
    </row>
    <row r="20" spans="1:9" s="6" customFormat="1" ht="15">
      <c r="A20" s="31" t="s">
        <v>15</v>
      </c>
      <c r="B20" s="88">
        <f>B16+B17+B18+B19</f>
        <v>1060530</v>
      </c>
      <c r="C20" s="89"/>
      <c r="D20" s="89"/>
      <c r="E20" s="90"/>
      <c r="F20" s="91">
        <f>F16+F17+F18+F19</f>
        <v>1060943.79</v>
      </c>
      <c r="G20" s="92"/>
      <c r="H20" s="93"/>
      <c r="I20" s="5"/>
    </row>
    <row r="21" spans="1:9" s="6" customFormat="1" ht="12.75" customHeight="1">
      <c r="A21" s="35"/>
      <c r="B21" s="36"/>
      <c r="C21" s="36"/>
      <c r="D21" s="36"/>
      <c r="E21" s="36"/>
      <c r="F21" s="37"/>
      <c r="G21" s="37"/>
      <c r="H21" s="37"/>
      <c r="I21" s="5"/>
    </row>
    <row r="22" spans="1:9" s="6" customFormat="1" ht="12.75" customHeight="1">
      <c r="A22" s="66" t="s">
        <v>22</v>
      </c>
      <c r="B22" s="66"/>
      <c r="C22" s="66"/>
      <c r="D22" s="66"/>
      <c r="E22" s="15"/>
      <c r="F22" s="5"/>
      <c r="G22" s="5"/>
      <c r="H22" s="5"/>
      <c r="I22" s="5"/>
    </row>
    <row r="23" spans="1:9" s="6" customFormat="1" ht="12.75" customHeight="1">
      <c r="A23" s="94" t="s">
        <v>11</v>
      </c>
      <c r="B23" s="94"/>
      <c r="C23" s="94"/>
      <c r="D23" s="94"/>
      <c r="E23" s="94"/>
      <c r="F23" s="94"/>
      <c r="G23" s="94" t="s">
        <v>12</v>
      </c>
      <c r="H23" s="94"/>
      <c r="I23" s="5"/>
    </row>
    <row r="24" spans="1:9" s="6" customFormat="1" ht="15">
      <c r="A24" s="53" t="s">
        <v>54</v>
      </c>
      <c r="B24" s="53"/>
      <c r="C24" s="53"/>
      <c r="D24" s="53"/>
      <c r="E24" s="53"/>
      <c r="F24" s="53"/>
      <c r="G24" s="73"/>
      <c r="H24" s="73"/>
      <c r="I24" s="5"/>
    </row>
    <row r="25" spans="1:9" s="6" customFormat="1" ht="15">
      <c r="A25" s="82" t="s">
        <v>23</v>
      </c>
      <c r="B25" s="82"/>
      <c r="C25" s="82"/>
      <c r="D25" s="82"/>
      <c r="E25" s="82"/>
      <c r="F25" s="82"/>
      <c r="G25" s="52">
        <v>471337</v>
      </c>
      <c r="H25" s="52"/>
      <c r="I25" s="5"/>
    </row>
    <row r="26" spans="1:9" s="6" customFormat="1" ht="15">
      <c r="A26" s="83" t="s">
        <v>24</v>
      </c>
      <c r="B26" s="83"/>
      <c r="C26" s="83"/>
      <c r="D26" s="83"/>
      <c r="E26" s="83"/>
      <c r="F26" s="83"/>
      <c r="G26" s="52">
        <v>94554.5</v>
      </c>
      <c r="H26" s="52"/>
      <c r="I26" s="5"/>
    </row>
    <row r="27" spans="1:9" s="6" customFormat="1" ht="12.75" customHeight="1">
      <c r="A27" s="83" t="s">
        <v>25</v>
      </c>
      <c r="B27" s="83"/>
      <c r="C27" s="83"/>
      <c r="D27" s="83"/>
      <c r="E27" s="83"/>
      <c r="F27" s="83"/>
      <c r="G27" s="52">
        <v>40730.5</v>
      </c>
      <c r="H27" s="52"/>
      <c r="I27" s="5"/>
    </row>
    <row r="28" spans="1:9" s="6" customFormat="1" ht="12.75" customHeight="1">
      <c r="A28" s="83" t="s">
        <v>26</v>
      </c>
      <c r="B28" s="83"/>
      <c r="C28" s="83"/>
      <c r="D28" s="83"/>
      <c r="E28" s="83"/>
      <c r="F28" s="83"/>
      <c r="G28" s="52">
        <v>76545.5</v>
      </c>
      <c r="H28" s="52"/>
      <c r="I28" s="5"/>
    </row>
    <row r="29" spans="1:9" s="6" customFormat="1" ht="12.75" customHeight="1">
      <c r="A29" s="83" t="s">
        <v>27</v>
      </c>
      <c r="B29" s="83"/>
      <c r="C29" s="83"/>
      <c r="D29" s="83"/>
      <c r="E29" s="83"/>
      <c r="F29" s="83"/>
      <c r="G29" s="52">
        <v>0</v>
      </c>
      <c r="H29" s="52"/>
      <c r="I29" s="5"/>
    </row>
    <row r="30" spans="1:9" s="6" customFormat="1" ht="15">
      <c r="A30" s="83" t="s">
        <v>28</v>
      </c>
      <c r="B30" s="83"/>
      <c r="C30" s="83"/>
      <c r="D30" s="83"/>
      <c r="E30" s="83"/>
      <c r="F30" s="83"/>
      <c r="G30" s="52">
        <v>1677.65</v>
      </c>
      <c r="H30" s="52"/>
      <c r="I30" s="5"/>
    </row>
    <row r="31" spans="1:9" s="6" customFormat="1" ht="12.75" customHeight="1">
      <c r="A31" s="83" t="s">
        <v>29</v>
      </c>
      <c r="B31" s="83"/>
      <c r="C31" s="83"/>
      <c r="D31" s="83"/>
      <c r="E31" s="83"/>
      <c r="F31" s="83"/>
      <c r="G31" s="52">
        <v>2392.5</v>
      </c>
      <c r="H31" s="52"/>
      <c r="I31" s="5"/>
    </row>
    <row r="32" spans="1:9" s="6" customFormat="1" ht="12.75" customHeight="1">
      <c r="A32" s="83" t="s">
        <v>30</v>
      </c>
      <c r="B32" s="83"/>
      <c r="C32" s="83"/>
      <c r="D32" s="83"/>
      <c r="E32" s="83"/>
      <c r="F32" s="83"/>
      <c r="G32" s="52">
        <v>0</v>
      </c>
      <c r="H32" s="52"/>
      <c r="I32" s="5"/>
    </row>
    <row r="33" spans="1:9" s="6" customFormat="1" ht="12.75" customHeight="1">
      <c r="A33" s="83" t="s">
        <v>31</v>
      </c>
      <c r="B33" s="83"/>
      <c r="C33" s="83"/>
      <c r="D33" s="83"/>
      <c r="E33" s="83"/>
      <c r="F33" s="83"/>
      <c r="G33" s="52">
        <v>2030</v>
      </c>
      <c r="H33" s="52"/>
      <c r="I33" s="5"/>
    </row>
    <row r="34" spans="1:9" s="6" customFormat="1" ht="15">
      <c r="A34" s="83" t="s">
        <v>32</v>
      </c>
      <c r="B34" s="83"/>
      <c r="C34" s="83"/>
      <c r="D34" s="83"/>
      <c r="E34" s="83"/>
      <c r="F34" s="83"/>
      <c r="G34" s="52">
        <v>3103</v>
      </c>
      <c r="H34" s="52"/>
      <c r="I34" s="5"/>
    </row>
    <row r="35" spans="1:9" s="6" customFormat="1" ht="15">
      <c r="A35" s="83" t="s">
        <v>33</v>
      </c>
      <c r="B35" s="83"/>
      <c r="C35" s="83"/>
      <c r="D35" s="83"/>
      <c r="E35" s="83"/>
      <c r="F35" s="83"/>
      <c r="G35" s="52">
        <v>4292</v>
      </c>
      <c r="H35" s="52"/>
      <c r="I35" s="5"/>
    </row>
    <row r="36" spans="1:9" s="6" customFormat="1" ht="15" customHeight="1">
      <c r="A36" s="83" t="s">
        <v>34</v>
      </c>
      <c r="B36" s="83"/>
      <c r="C36" s="83"/>
      <c r="D36" s="83"/>
      <c r="E36" s="83"/>
      <c r="F36" s="83"/>
      <c r="G36" s="52">
        <v>377</v>
      </c>
      <c r="H36" s="52"/>
      <c r="I36" s="5"/>
    </row>
    <row r="37" spans="1:9" s="6" customFormat="1" ht="15">
      <c r="A37" s="83" t="s">
        <v>35</v>
      </c>
      <c r="B37" s="83"/>
      <c r="C37" s="83"/>
      <c r="D37" s="83"/>
      <c r="E37" s="83"/>
      <c r="F37" s="83"/>
      <c r="G37" s="52">
        <v>4277.5</v>
      </c>
      <c r="H37" s="52"/>
      <c r="I37" s="5"/>
    </row>
    <row r="38" spans="1:10" s="6" customFormat="1" ht="15">
      <c r="A38" s="83" t="s">
        <v>36</v>
      </c>
      <c r="B38" s="83"/>
      <c r="C38" s="83"/>
      <c r="D38" s="83"/>
      <c r="E38" s="83"/>
      <c r="F38" s="83"/>
      <c r="G38" s="52">
        <v>12223.5</v>
      </c>
      <c r="H38" s="52"/>
      <c r="I38" s="5"/>
      <c r="J38" s="5"/>
    </row>
    <row r="39" spans="1:9" s="6" customFormat="1" ht="15">
      <c r="A39" s="83" t="s">
        <v>37</v>
      </c>
      <c r="B39" s="83"/>
      <c r="C39" s="83"/>
      <c r="D39" s="83"/>
      <c r="E39" s="83"/>
      <c r="F39" s="83"/>
      <c r="G39" s="52">
        <v>2160.5</v>
      </c>
      <c r="H39" s="52"/>
      <c r="I39" s="5"/>
    </row>
    <row r="40" spans="1:9" s="6" customFormat="1" ht="15">
      <c r="A40" s="83" t="s">
        <v>38</v>
      </c>
      <c r="B40" s="83"/>
      <c r="C40" s="83"/>
      <c r="D40" s="83"/>
      <c r="E40" s="83"/>
      <c r="F40" s="83"/>
      <c r="G40" s="52">
        <v>3611</v>
      </c>
      <c r="H40" s="52"/>
      <c r="I40" s="5"/>
    </row>
    <row r="41" spans="1:10" ht="15">
      <c r="A41" s="83" t="s">
        <v>39</v>
      </c>
      <c r="B41" s="83"/>
      <c r="C41" s="83"/>
      <c r="D41" s="83"/>
      <c r="E41" s="83"/>
      <c r="F41" s="83"/>
      <c r="G41" s="52">
        <v>2842</v>
      </c>
      <c r="H41" s="52"/>
      <c r="J41" s="6"/>
    </row>
    <row r="42" spans="1:10" ht="15" customHeight="1">
      <c r="A42" s="82" t="s">
        <v>40</v>
      </c>
      <c r="B42" s="82"/>
      <c r="C42" s="82"/>
      <c r="D42" s="82"/>
      <c r="E42" s="82"/>
      <c r="F42" s="82"/>
      <c r="G42" s="52">
        <v>2175</v>
      </c>
      <c r="H42" s="52"/>
      <c r="J42" s="6"/>
    </row>
    <row r="43" spans="1:10" ht="15">
      <c r="A43" s="96" t="s">
        <v>41</v>
      </c>
      <c r="B43" s="96"/>
      <c r="C43" s="96"/>
      <c r="D43" s="96"/>
      <c r="E43" s="96"/>
      <c r="F43" s="96"/>
      <c r="G43" s="52">
        <v>2900</v>
      </c>
      <c r="H43" s="52"/>
      <c r="J43" s="6"/>
    </row>
    <row r="44" spans="1:10" ht="15">
      <c r="A44" s="96" t="s">
        <v>114</v>
      </c>
      <c r="B44" s="96"/>
      <c r="C44" s="96"/>
      <c r="D44" s="96"/>
      <c r="E44" s="96"/>
      <c r="F44" s="96"/>
      <c r="G44" s="52">
        <v>15790.5</v>
      </c>
      <c r="H44" s="52"/>
      <c r="J44" s="6"/>
    </row>
    <row r="45" spans="1:10" ht="15">
      <c r="A45" s="99" t="s">
        <v>42</v>
      </c>
      <c r="B45" s="100"/>
      <c r="C45" s="100"/>
      <c r="D45" s="100"/>
      <c r="E45" s="100"/>
      <c r="F45" s="101"/>
      <c r="G45" s="52">
        <v>2885.5</v>
      </c>
      <c r="H45" s="52"/>
      <c r="J45" s="6"/>
    </row>
    <row r="46" spans="1:10" ht="15">
      <c r="A46" s="99" t="s">
        <v>43</v>
      </c>
      <c r="B46" s="100"/>
      <c r="C46" s="100"/>
      <c r="D46" s="100"/>
      <c r="E46" s="100"/>
      <c r="F46" s="101"/>
      <c r="G46" s="52">
        <v>13775</v>
      </c>
      <c r="H46" s="52"/>
      <c r="J46" s="6"/>
    </row>
    <row r="47" spans="1:10" ht="15">
      <c r="A47" s="99" t="s">
        <v>44</v>
      </c>
      <c r="B47" s="100"/>
      <c r="C47" s="100"/>
      <c r="D47" s="100"/>
      <c r="E47" s="100"/>
      <c r="F47" s="101"/>
      <c r="G47" s="52">
        <v>6597.5</v>
      </c>
      <c r="H47" s="52"/>
      <c r="J47" s="6"/>
    </row>
    <row r="48" spans="1:10" ht="15">
      <c r="A48" s="99" t="s">
        <v>45</v>
      </c>
      <c r="B48" s="100"/>
      <c r="C48" s="100"/>
      <c r="D48" s="100"/>
      <c r="E48" s="100"/>
      <c r="F48" s="101"/>
      <c r="G48" s="52">
        <v>20598.72</v>
      </c>
      <c r="H48" s="52"/>
      <c r="J48" s="6"/>
    </row>
    <row r="49" spans="1:10" ht="15">
      <c r="A49" s="99" t="s">
        <v>64</v>
      </c>
      <c r="B49" s="100"/>
      <c r="C49" s="100"/>
      <c r="D49" s="100"/>
      <c r="E49" s="100"/>
      <c r="F49" s="101"/>
      <c r="G49" s="52">
        <v>3400</v>
      </c>
      <c r="H49" s="52"/>
      <c r="J49" s="6"/>
    </row>
    <row r="50" spans="1:10" ht="45" customHeight="1">
      <c r="A50" s="105" t="s">
        <v>115</v>
      </c>
      <c r="B50" s="106"/>
      <c r="C50" s="106"/>
      <c r="D50" s="106"/>
      <c r="E50" s="106"/>
      <c r="F50" s="107"/>
      <c r="G50" s="52">
        <f>G51+G52+G53</f>
        <v>38901</v>
      </c>
      <c r="H50" s="52"/>
      <c r="J50" s="6"/>
    </row>
    <row r="51" spans="1:10" ht="15">
      <c r="A51" s="59" t="s">
        <v>106</v>
      </c>
      <c r="B51" s="60"/>
      <c r="C51" s="60"/>
      <c r="D51" s="60"/>
      <c r="E51" s="60"/>
      <c r="F51" s="61"/>
      <c r="G51" s="110">
        <v>464</v>
      </c>
      <c r="H51" s="111"/>
      <c r="J51" s="6"/>
    </row>
    <row r="52" spans="1:10" ht="15">
      <c r="A52" s="59" t="s">
        <v>117</v>
      </c>
      <c r="B52" s="60"/>
      <c r="C52" s="60"/>
      <c r="D52" s="60"/>
      <c r="E52" s="60"/>
      <c r="F52" s="61"/>
      <c r="G52" s="110">
        <v>2456</v>
      </c>
      <c r="H52" s="111"/>
      <c r="J52" s="6"/>
    </row>
    <row r="53" spans="1:10" ht="15">
      <c r="A53" s="115" t="s">
        <v>118</v>
      </c>
      <c r="B53" s="108"/>
      <c r="C53" s="108"/>
      <c r="D53" s="108"/>
      <c r="E53" s="108"/>
      <c r="F53" s="109"/>
      <c r="G53" s="110">
        <v>35981</v>
      </c>
      <c r="H53" s="111"/>
      <c r="J53" s="6"/>
    </row>
    <row r="54" spans="1:10" ht="28.5" customHeight="1">
      <c r="A54" s="105" t="s">
        <v>107</v>
      </c>
      <c r="B54" s="108"/>
      <c r="C54" s="108"/>
      <c r="D54" s="108"/>
      <c r="E54" s="108"/>
      <c r="F54" s="109"/>
      <c r="G54" s="113">
        <v>520</v>
      </c>
      <c r="H54" s="114"/>
      <c r="J54" s="6"/>
    </row>
    <row r="55" spans="1:10" ht="15">
      <c r="A55" s="99" t="s">
        <v>47</v>
      </c>
      <c r="B55" s="100"/>
      <c r="C55" s="100"/>
      <c r="D55" s="100"/>
      <c r="E55" s="100"/>
      <c r="F55" s="101"/>
      <c r="G55" s="97">
        <f>G56+G57+G58+G59+G60+G61+G62+G63+G64+G65</f>
        <v>156388.09</v>
      </c>
      <c r="H55" s="98"/>
      <c r="J55" s="6"/>
    </row>
    <row r="56" spans="1:10" ht="15">
      <c r="A56" s="102" t="s">
        <v>65</v>
      </c>
      <c r="B56" s="103"/>
      <c r="C56" s="103"/>
      <c r="D56" s="103"/>
      <c r="E56" s="103"/>
      <c r="F56" s="104"/>
      <c r="G56" s="54">
        <v>35033</v>
      </c>
      <c r="H56" s="55"/>
      <c r="J56" s="6"/>
    </row>
    <row r="57" spans="1:10" ht="15">
      <c r="A57" s="102" t="s">
        <v>66</v>
      </c>
      <c r="B57" s="103"/>
      <c r="C57" s="103"/>
      <c r="D57" s="103"/>
      <c r="E57" s="103"/>
      <c r="F57" s="104"/>
      <c r="G57" s="54">
        <v>0</v>
      </c>
      <c r="H57" s="55"/>
      <c r="J57" s="6"/>
    </row>
    <row r="58" spans="1:10" ht="15">
      <c r="A58" s="102" t="s">
        <v>67</v>
      </c>
      <c r="B58" s="103"/>
      <c r="C58" s="103"/>
      <c r="D58" s="103"/>
      <c r="E58" s="103"/>
      <c r="F58" s="104"/>
      <c r="G58" s="54">
        <v>2788</v>
      </c>
      <c r="H58" s="55"/>
      <c r="J58" s="6"/>
    </row>
    <row r="59" spans="1:10" ht="15">
      <c r="A59" s="102" t="s">
        <v>68</v>
      </c>
      <c r="B59" s="102"/>
      <c r="C59" s="102"/>
      <c r="D59" s="102"/>
      <c r="E59" s="102"/>
      <c r="F59" s="102"/>
      <c r="G59" s="54">
        <v>0</v>
      </c>
      <c r="H59" s="55"/>
      <c r="J59" s="6"/>
    </row>
    <row r="60" spans="1:10" ht="15">
      <c r="A60" s="102" t="s">
        <v>69</v>
      </c>
      <c r="B60" s="102"/>
      <c r="C60" s="102"/>
      <c r="D60" s="102"/>
      <c r="E60" s="102"/>
      <c r="F60" s="102"/>
      <c r="G60" s="54">
        <v>2700</v>
      </c>
      <c r="H60" s="55"/>
      <c r="J60" s="6"/>
    </row>
    <row r="61" spans="1:10" ht="15">
      <c r="A61" s="102" t="s">
        <v>71</v>
      </c>
      <c r="B61" s="102"/>
      <c r="C61" s="102"/>
      <c r="D61" s="102"/>
      <c r="E61" s="102"/>
      <c r="F61" s="102"/>
      <c r="G61" s="54">
        <v>4347.09</v>
      </c>
      <c r="H61" s="55"/>
      <c r="J61" s="6"/>
    </row>
    <row r="62" spans="1:10" ht="15">
      <c r="A62" s="102" t="s">
        <v>88</v>
      </c>
      <c r="B62" s="102"/>
      <c r="C62" s="102"/>
      <c r="D62" s="102"/>
      <c r="E62" s="102"/>
      <c r="F62" s="102"/>
      <c r="G62" s="54">
        <v>101920</v>
      </c>
      <c r="H62" s="55"/>
      <c r="J62" s="6"/>
    </row>
    <row r="63" spans="1:10" ht="15">
      <c r="A63" s="102" t="s">
        <v>87</v>
      </c>
      <c r="B63" s="102"/>
      <c r="C63" s="102"/>
      <c r="D63" s="102"/>
      <c r="E63" s="102"/>
      <c r="F63" s="102"/>
      <c r="G63" s="54">
        <v>3218.34</v>
      </c>
      <c r="H63" s="55"/>
      <c r="J63" s="6"/>
    </row>
    <row r="64" spans="1:10" ht="15">
      <c r="A64" s="102" t="s">
        <v>83</v>
      </c>
      <c r="B64" s="102"/>
      <c r="C64" s="102"/>
      <c r="D64" s="102"/>
      <c r="E64" s="102"/>
      <c r="F64" s="102"/>
      <c r="G64" s="54">
        <v>0</v>
      </c>
      <c r="H64" s="55"/>
      <c r="J64" s="6"/>
    </row>
    <row r="65" spans="1:10" ht="15">
      <c r="A65" s="102" t="s">
        <v>84</v>
      </c>
      <c r="B65" s="102"/>
      <c r="C65" s="102"/>
      <c r="D65" s="102"/>
      <c r="E65" s="102"/>
      <c r="F65" s="102"/>
      <c r="G65" s="54">
        <v>6381.66</v>
      </c>
      <c r="H65" s="55"/>
      <c r="J65" s="6"/>
    </row>
    <row r="66" spans="1:10" ht="15">
      <c r="A66" s="99" t="s">
        <v>50</v>
      </c>
      <c r="B66" s="100"/>
      <c r="C66" s="100"/>
      <c r="D66" s="100"/>
      <c r="E66" s="100"/>
      <c r="F66" s="101"/>
      <c r="G66" s="97">
        <v>1150</v>
      </c>
      <c r="H66" s="98"/>
      <c r="J66" s="6"/>
    </row>
    <row r="67" spans="1:10" ht="15">
      <c r="A67" s="59" t="s">
        <v>92</v>
      </c>
      <c r="B67" s="60"/>
      <c r="C67" s="60"/>
      <c r="D67" s="60"/>
      <c r="E67" s="60"/>
      <c r="F67" s="61"/>
      <c r="G67" s="54">
        <v>1150</v>
      </c>
      <c r="H67" s="55"/>
      <c r="J67" s="6"/>
    </row>
    <row r="68" spans="1:10" ht="15">
      <c r="A68" s="99" t="s">
        <v>48</v>
      </c>
      <c r="B68" s="99"/>
      <c r="C68" s="99"/>
      <c r="D68" s="99"/>
      <c r="E68" s="99"/>
      <c r="F68" s="99"/>
      <c r="G68" s="97">
        <v>29000</v>
      </c>
      <c r="H68" s="98"/>
      <c r="J68" s="6"/>
    </row>
    <row r="69" spans="1:10" ht="15">
      <c r="A69" s="99" t="s">
        <v>49</v>
      </c>
      <c r="B69" s="100"/>
      <c r="C69" s="100"/>
      <c r="D69" s="100"/>
      <c r="E69" s="100"/>
      <c r="F69" s="101"/>
      <c r="G69" s="97">
        <v>24450</v>
      </c>
      <c r="H69" s="98"/>
      <c r="J69" s="6"/>
    </row>
    <row r="70" spans="1:10" ht="19.5" customHeight="1">
      <c r="A70" s="99" t="s">
        <v>74</v>
      </c>
      <c r="B70" s="100"/>
      <c r="C70" s="100"/>
      <c r="D70" s="100"/>
      <c r="E70" s="100"/>
      <c r="F70" s="101"/>
      <c r="G70" s="97">
        <v>22989</v>
      </c>
      <c r="H70" s="98"/>
      <c r="I70" s="18" t="s">
        <v>17</v>
      </c>
      <c r="J70" s="6"/>
    </row>
    <row r="71" spans="1:10" ht="15">
      <c r="A71" s="99" t="s">
        <v>52</v>
      </c>
      <c r="B71" s="100"/>
      <c r="C71" s="100"/>
      <c r="D71" s="100"/>
      <c r="E71" s="100"/>
      <c r="F71" s="101"/>
      <c r="G71" s="97">
        <v>8802</v>
      </c>
      <c r="H71" s="98"/>
      <c r="I71" s="4">
        <f>12781.21-2146.77</f>
        <v>10634.439999999999</v>
      </c>
      <c r="J71" s="6"/>
    </row>
    <row r="72" spans="1:10" ht="17.25">
      <c r="A72" s="112" t="s">
        <v>53</v>
      </c>
      <c r="B72" s="112"/>
      <c r="C72" s="112"/>
      <c r="D72" s="112"/>
      <c r="E72" s="112"/>
      <c r="F72" s="112"/>
      <c r="G72" s="116">
        <f>G25+G26+G27+G28+G29+G30+G31+G32+G33+G34+G35+G36+G37+G38+G39+G40+G41+G42+G43+G44+G45+G46+G47+G48+G49+G50+G54+G55+G66+G68+G69+G70+G71</f>
        <v>1072476.46</v>
      </c>
      <c r="H72" s="117"/>
      <c r="I72" s="4">
        <f>3667.63-616.08</f>
        <v>3051.55</v>
      </c>
      <c r="J72" s="6"/>
    </row>
    <row r="73" spans="9:10" ht="15">
      <c r="I73" s="27"/>
      <c r="J73" s="27"/>
    </row>
    <row r="74" spans="1:9" ht="15">
      <c r="A74" s="62" t="s">
        <v>112</v>
      </c>
      <c r="B74" s="62"/>
      <c r="C74" s="62"/>
      <c r="D74" s="62"/>
      <c r="E74" s="62"/>
      <c r="F74" s="62"/>
      <c r="G74" s="62"/>
      <c r="I74" s="8"/>
    </row>
    <row r="75" ht="15">
      <c r="I75" s="1"/>
    </row>
    <row r="76" spans="1:10" ht="75">
      <c r="A76" s="64" t="s">
        <v>13</v>
      </c>
      <c r="B76" s="64"/>
      <c r="C76" s="19" t="s">
        <v>56</v>
      </c>
      <c r="D76" s="49" t="s">
        <v>55</v>
      </c>
      <c r="E76" s="50"/>
      <c r="F76" s="49" t="s">
        <v>109</v>
      </c>
      <c r="G76" s="50"/>
      <c r="H76" s="12" t="s">
        <v>110</v>
      </c>
      <c r="I76" s="27"/>
      <c r="J76" s="27"/>
    </row>
    <row r="77" spans="1:10" ht="15">
      <c r="A77" s="120" t="s">
        <v>14</v>
      </c>
      <c r="B77" s="120"/>
      <c r="C77" s="14">
        <v>40491.72</v>
      </c>
      <c r="D77" s="51">
        <f>B20</f>
        <v>1060530</v>
      </c>
      <c r="E77" s="51"/>
      <c r="F77" s="51">
        <f>F20</f>
        <v>1060943.79</v>
      </c>
      <c r="G77" s="51"/>
      <c r="H77" s="13">
        <f>C77+D77-F77</f>
        <v>40077.929999999935</v>
      </c>
      <c r="I77" s="27"/>
      <c r="J77" s="27"/>
    </row>
    <row r="78" spans="1:9" ht="15">
      <c r="A78" s="53" t="s">
        <v>15</v>
      </c>
      <c r="B78" s="53"/>
      <c r="C78" s="29">
        <f>C77</f>
        <v>40491.72</v>
      </c>
      <c r="D78" s="52">
        <f>SUM(D77:D77)</f>
        <v>1060530</v>
      </c>
      <c r="E78" s="52"/>
      <c r="F78" s="52">
        <f>SUM(F77:F77)</f>
        <v>1060943.79</v>
      </c>
      <c r="G78" s="52"/>
      <c r="H78" s="17">
        <f>SUM(H77:H77)</f>
        <v>40077.929999999935</v>
      </c>
      <c r="I78" s="1"/>
    </row>
    <row r="79" ht="15">
      <c r="I79" s="1"/>
    </row>
    <row r="80" spans="1:9" ht="15">
      <c r="A80" s="27"/>
      <c r="B80" s="27"/>
      <c r="C80" s="27"/>
      <c r="D80" s="27"/>
      <c r="E80" s="27"/>
      <c r="F80" s="27"/>
      <c r="G80" s="27"/>
      <c r="H80" s="27"/>
      <c r="I80" s="1"/>
    </row>
    <row r="81" spans="1:9" ht="15">
      <c r="A81" s="8"/>
      <c r="B81" s="8"/>
      <c r="C81" s="8"/>
      <c r="D81" s="8"/>
      <c r="E81" s="8"/>
      <c r="F81" s="8"/>
      <c r="G81" s="8"/>
      <c r="H81" s="8"/>
      <c r="I81" s="1"/>
    </row>
    <row r="82" spans="5:9" ht="15">
      <c r="E82" s="1"/>
      <c r="F82" s="1"/>
      <c r="G82" s="1"/>
      <c r="H82" s="1"/>
      <c r="I82" s="1"/>
    </row>
    <row r="83" spans="1:9" ht="15">
      <c r="A83" s="27"/>
      <c r="B83" s="27"/>
      <c r="C83" s="27"/>
      <c r="D83" s="27"/>
      <c r="E83" s="27"/>
      <c r="F83" s="27"/>
      <c r="G83" s="27"/>
      <c r="H83" s="27"/>
      <c r="I83" s="1"/>
    </row>
    <row r="84" spans="1:9" ht="15">
      <c r="A84" s="27"/>
      <c r="B84" s="27"/>
      <c r="C84" s="27"/>
      <c r="D84" s="27"/>
      <c r="E84" s="27"/>
      <c r="F84" s="27"/>
      <c r="G84" s="27"/>
      <c r="H84" s="27"/>
      <c r="I84" s="1"/>
    </row>
    <row r="85" spans="5:9" ht="15">
      <c r="E85" s="1"/>
      <c r="F85" s="1"/>
      <c r="G85" s="1"/>
      <c r="H85" s="1"/>
      <c r="I85" s="1"/>
    </row>
    <row r="86" spans="5:9" ht="15">
      <c r="E86" s="1"/>
      <c r="F86" s="1"/>
      <c r="G86" s="1"/>
      <c r="H86" s="1"/>
      <c r="I86" s="1"/>
    </row>
    <row r="87" spans="5:9" ht="15">
      <c r="E87" s="1"/>
      <c r="F87" s="1"/>
      <c r="G87" s="1"/>
      <c r="H87" s="1"/>
      <c r="I87" s="1"/>
    </row>
    <row r="88" spans="5:9" ht="15">
      <c r="E88" s="1"/>
      <c r="F88" s="1"/>
      <c r="G88" s="1"/>
      <c r="H88" s="1"/>
      <c r="I88" s="1"/>
    </row>
    <row r="89" spans="5:9" ht="15">
      <c r="E89" s="1"/>
      <c r="F89" s="1"/>
      <c r="G89" s="1"/>
      <c r="H89" s="1"/>
      <c r="I89" s="1"/>
    </row>
    <row r="90" spans="5:8" ht="15">
      <c r="E90" s="1"/>
      <c r="F90" s="1"/>
      <c r="G90" s="1"/>
      <c r="H90" s="1"/>
    </row>
    <row r="91" spans="5:8" ht="15">
      <c r="E91" s="1"/>
      <c r="F91" s="1"/>
      <c r="G91" s="1"/>
      <c r="H91" s="1"/>
    </row>
    <row r="92" spans="5:8" ht="15">
      <c r="E92" s="1"/>
      <c r="F92" s="1"/>
      <c r="G92" s="1"/>
      <c r="H92" s="1"/>
    </row>
    <row r="93" spans="5:8" ht="15">
      <c r="E93" s="1"/>
      <c r="F93" s="1"/>
      <c r="G93" s="1"/>
      <c r="H93" s="1"/>
    </row>
    <row r="94" spans="5:8" ht="15">
      <c r="E94" s="1"/>
      <c r="F94" s="1"/>
      <c r="G94" s="1"/>
      <c r="H94" s="1"/>
    </row>
    <row r="95" spans="5:8" ht="15">
      <c r="E95" s="1"/>
      <c r="F95" s="1"/>
      <c r="G95" s="1"/>
      <c r="H95" s="1"/>
    </row>
    <row r="96" spans="5:8" ht="15">
      <c r="E96" s="1"/>
      <c r="F96" s="1"/>
      <c r="G96" s="1"/>
      <c r="H96" s="1"/>
    </row>
    <row r="97" spans="1:7" ht="15">
      <c r="A97" s="118" t="s">
        <v>59</v>
      </c>
      <c r="B97" s="118"/>
      <c r="C97" s="118"/>
      <c r="D97" s="2"/>
      <c r="E97" s="3"/>
      <c r="F97" s="119" t="s">
        <v>60</v>
      </c>
      <c r="G97" s="119"/>
    </row>
  </sheetData>
  <sheetProtection selectLockedCells="1" selectUnlockedCells="1"/>
  <mergeCells count="132">
    <mergeCell ref="G53:H53"/>
    <mergeCell ref="B18:E18"/>
    <mergeCell ref="F18:H18"/>
    <mergeCell ref="A70:F70"/>
    <mergeCell ref="G70:H70"/>
    <mergeCell ref="A40:F40"/>
    <mergeCell ref="G40:H40"/>
    <mergeCell ref="A38:F38"/>
    <mergeCell ref="G38:H38"/>
    <mergeCell ref="A39:F39"/>
    <mergeCell ref="G39:H39"/>
    <mergeCell ref="A35:F35"/>
    <mergeCell ref="G35:H35"/>
    <mergeCell ref="A36:F36"/>
    <mergeCell ref="G36:H36"/>
    <mergeCell ref="A37:F37"/>
    <mergeCell ref="G37:H37"/>
    <mergeCell ref="A32:F32"/>
    <mergeCell ref="G32:H32"/>
    <mergeCell ref="A33:F33"/>
    <mergeCell ref="G33:H33"/>
    <mergeCell ref="A34:F34"/>
    <mergeCell ref="G34:H34"/>
    <mergeCell ref="A29:F29"/>
    <mergeCell ref="G29:H29"/>
    <mergeCell ref="A30:F30"/>
    <mergeCell ref="G30:H30"/>
    <mergeCell ref="A31:F31"/>
    <mergeCell ref="G31:H31"/>
    <mergeCell ref="B16:E16"/>
    <mergeCell ref="F16:H16"/>
    <mergeCell ref="B19:E19"/>
    <mergeCell ref="A26:F26"/>
    <mergeCell ref="G26:H26"/>
    <mergeCell ref="F19:H19"/>
    <mergeCell ref="A22:D22"/>
    <mergeCell ref="A23:F23"/>
    <mergeCell ref="G23:H23"/>
    <mergeCell ref="A24:F24"/>
    <mergeCell ref="A1:H1"/>
    <mergeCell ref="A2:H2"/>
    <mergeCell ref="A3:H3"/>
    <mergeCell ref="A14:A15"/>
    <mergeCell ref="B14:E14"/>
    <mergeCell ref="F14:H14"/>
    <mergeCell ref="A13:D13"/>
    <mergeCell ref="B15:E15"/>
    <mergeCell ref="F15:H15"/>
    <mergeCell ref="G24:H24"/>
    <mergeCell ref="G41:H41"/>
    <mergeCell ref="A42:F42"/>
    <mergeCell ref="G42:H42"/>
    <mergeCell ref="A25:F25"/>
    <mergeCell ref="G25:H25"/>
    <mergeCell ref="A27:F27"/>
    <mergeCell ref="G27:H27"/>
    <mergeCell ref="A28:F28"/>
    <mergeCell ref="G28:H28"/>
    <mergeCell ref="A44:F44"/>
    <mergeCell ref="G44:H44"/>
    <mergeCell ref="A41:F41"/>
    <mergeCell ref="A45:F45"/>
    <mergeCell ref="G45:H45"/>
    <mergeCell ref="A46:F46"/>
    <mergeCell ref="G46:H46"/>
    <mergeCell ref="A43:F43"/>
    <mergeCell ref="G43:H43"/>
    <mergeCell ref="A47:F47"/>
    <mergeCell ref="G47:H47"/>
    <mergeCell ref="A48:F48"/>
    <mergeCell ref="G48:H48"/>
    <mergeCell ref="A49:F49"/>
    <mergeCell ref="G49:H49"/>
    <mergeCell ref="A50:F50"/>
    <mergeCell ref="G50:H50"/>
    <mergeCell ref="A55:F55"/>
    <mergeCell ref="G55:H55"/>
    <mergeCell ref="A56:F56"/>
    <mergeCell ref="G56:H56"/>
    <mergeCell ref="A51:F51"/>
    <mergeCell ref="G51:H51"/>
    <mergeCell ref="A57:F57"/>
    <mergeCell ref="G57:H57"/>
    <mergeCell ref="A58:F58"/>
    <mergeCell ref="G58:H58"/>
    <mergeCell ref="A59:F59"/>
    <mergeCell ref="G59:H59"/>
    <mergeCell ref="A60:F60"/>
    <mergeCell ref="G60:H60"/>
    <mergeCell ref="A61:F61"/>
    <mergeCell ref="G61:H61"/>
    <mergeCell ref="A62:F62"/>
    <mergeCell ref="G62:H62"/>
    <mergeCell ref="A63:F63"/>
    <mergeCell ref="G63:H63"/>
    <mergeCell ref="A64:F64"/>
    <mergeCell ref="G64:H64"/>
    <mergeCell ref="A65:F65"/>
    <mergeCell ref="G65:H65"/>
    <mergeCell ref="A66:F66"/>
    <mergeCell ref="G66:H66"/>
    <mergeCell ref="A68:F68"/>
    <mergeCell ref="G68:H68"/>
    <mergeCell ref="A67:F67"/>
    <mergeCell ref="G67:H67"/>
    <mergeCell ref="G72:H72"/>
    <mergeCell ref="A76:B76"/>
    <mergeCell ref="D76:E76"/>
    <mergeCell ref="F76:G76"/>
    <mergeCell ref="A69:F69"/>
    <mergeCell ref="G69:H69"/>
    <mergeCell ref="A74:G74"/>
    <mergeCell ref="F77:G77"/>
    <mergeCell ref="A77:B77"/>
    <mergeCell ref="A52:F52"/>
    <mergeCell ref="G52:H52"/>
    <mergeCell ref="A54:F54"/>
    <mergeCell ref="G54:H54"/>
    <mergeCell ref="A53:F53"/>
    <mergeCell ref="A71:F71"/>
    <mergeCell ref="G71:H71"/>
    <mergeCell ref="A72:F72"/>
    <mergeCell ref="B20:E20"/>
    <mergeCell ref="F20:H20"/>
    <mergeCell ref="B17:E17"/>
    <mergeCell ref="F17:H17"/>
    <mergeCell ref="A97:C97"/>
    <mergeCell ref="F97:G97"/>
    <mergeCell ref="A78:B78"/>
    <mergeCell ref="D78:E78"/>
    <mergeCell ref="F78:G78"/>
    <mergeCell ref="D77:E77"/>
  </mergeCells>
  <printOptions/>
  <pageMargins left="0.7479166666666667" right="0.12777777777777777" top="0.28680555555555554" bottom="0.14583333333333334" header="0.5118055555555555" footer="0.5118055555555555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40">
      <selection activeCell="G50" sqref="G50:H50"/>
    </sheetView>
  </sheetViews>
  <sheetFormatPr defaultColWidth="9.00390625" defaultRowHeight="12.75"/>
  <cols>
    <col min="1" max="1" width="19.28125" style="5" customWidth="1"/>
    <col min="2" max="2" width="15.28125" style="5" customWidth="1"/>
    <col min="3" max="4" width="15.57421875" style="5" customWidth="1"/>
    <col min="5" max="5" width="14.8515625" style="5" customWidth="1"/>
    <col min="6" max="6" width="17.00390625" style="5" customWidth="1"/>
    <col min="7" max="7" width="15.421875" style="5" customWidth="1"/>
    <col min="8" max="8" width="15.57421875" style="5" customWidth="1"/>
    <col min="9" max="9" width="0" style="5" hidden="1" customWidth="1"/>
    <col min="10" max="16384" width="9.00390625" style="5" customWidth="1"/>
  </cols>
  <sheetData>
    <row r="1" spans="1:9" s="6" customFormat="1" ht="15">
      <c r="A1" s="62" t="s">
        <v>0</v>
      </c>
      <c r="B1" s="62"/>
      <c r="C1" s="62"/>
      <c r="D1" s="62"/>
      <c r="E1" s="62"/>
      <c r="F1" s="62"/>
      <c r="G1" s="62"/>
      <c r="H1" s="62"/>
      <c r="I1" s="5"/>
    </row>
    <row r="2" spans="1:9" s="6" customFormat="1" ht="15">
      <c r="A2" s="62" t="s">
        <v>1</v>
      </c>
      <c r="B2" s="62"/>
      <c r="C2" s="62"/>
      <c r="D2" s="62"/>
      <c r="E2" s="62"/>
      <c r="F2" s="62"/>
      <c r="G2" s="62"/>
      <c r="H2" s="62"/>
      <c r="I2" s="5"/>
    </row>
    <row r="3" spans="1:9" s="6" customFormat="1" ht="15">
      <c r="A3" s="62" t="s">
        <v>62</v>
      </c>
      <c r="B3" s="62"/>
      <c r="C3" s="62"/>
      <c r="D3" s="62"/>
      <c r="E3" s="62"/>
      <c r="F3" s="62"/>
      <c r="G3" s="62"/>
      <c r="H3" s="62"/>
      <c r="I3" s="5"/>
    </row>
    <row r="4" spans="1:9" s="6" customFormat="1" ht="15">
      <c r="A4" s="5"/>
      <c r="B4" s="5"/>
      <c r="C4" s="5"/>
      <c r="D4" s="5"/>
      <c r="E4" s="5"/>
      <c r="F4" s="5"/>
      <c r="G4" s="5"/>
      <c r="H4" s="5"/>
      <c r="I4" s="5"/>
    </row>
    <row r="5" spans="1:9" s="6" customFormat="1" ht="15">
      <c r="A5" s="5" t="s">
        <v>2</v>
      </c>
      <c r="B5" s="7">
        <v>1980</v>
      </c>
      <c r="C5" s="8"/>
      <c r="D5" s="5"/>
      <c r="E5" s="5"/>
      <c r="F5" s="5"/>
      <c r="G5" s="5"/>
      <c r="H5" s="5"/>
      <c r="I5" s="5"/>
    </row>
    <row r="6" spans="1:9" s="6" customFormat="1" ht="15">
      <c r="A6" s="5" t="s">
        <v>3</v>
      </c>
      <c r="B6" s="9">
        <v>5</v>
      </c>
      <c r="C6" s="8"/>
      <c r="D6" s="5"/>
      <c r="E6" s="5"/>
      <c r="F6" s="5"/>
      <c r="G6" s="5"/>
      <c r="H6" s="5"/>
      <c r="I6" s="5"/>
    </row>
    <row r="7" spans="1:9" s="6" customFormat="1" ht="15">
      <c r="A7" s="5" t="s">
        <v>4</v>
      </c>
      <c r="B7" s="9">
        <v>4</v>
      </c>
      <c r="C7" s="8"/>
      <c r="D7" s="5"/>
      <c r="E7" s="5"/>
      <c r="F7" s="5"/>
      <c r="G7" s="5"/>
      <c r="H7" s="5"/>
      <c r="I7" s="5"/>
    </row>
    <row r="8" spans="1:9" s="6" customFormat="1" ht="15">
      <c r="A8" s="5" t="s">
        <v>5</v>
      </c>
      <c r="B8" s="9">
        <v>60</v>
      </c>
      <c r="C8" s="8"/>
      <c r="D8" s="5"/>
      <c r="E8" s="5"/>
      <c r="F8" s="5"/>
      <c r="G8" s="5"/>
      <c r="H8" s="5"/>
      <c r="I8" s="5"/>
    </row>
    <row r="9" spans="1:9" s="6" customFormat="1" ht="15">
      <c r="A9" s="5" t="s">
        <v>6</v>
      </c>
      <c r="B9" s="9">
        <v>0</v>
      </c>
      <c r="C9" s="8"/>
      <c r="D9" s="5"/>
      <c r="E9" s="5"/>
      <c r="F9" s="5"/>
      <c r="G9" s="5"/>
      <c r="H9" s="5"/>
      <c r="I9" s="5"/>
    </row>
    <row r="10" spans="1:9" s="6" customFormat="1" ht="15">
      <c r="A10" s="5" t="s">
        <v>7</v>
      </c>
      <c r="B10" s="7">
        <v>0</v>
      </c>
      <c r="C10" s="8"/>
      <c r="D10" s="5"/>
      <c r="E10" s="5"/>
      <c r="F10" s="5"/>
      <c r="G10" s="5"/>
      <c r="H10" s="5"/>
      <c r="I10" s="5"/>
    </row>
    <row r="11" spans="1:9" s="6" customFormat="1" ht="45">
      <c r="A11" s="10" t="s">
        <v>58</v>
      </c>
      <c r="B11" s="7">
        <v>2688.25</v>
      </c>
      <c r="C11" s="8"/>
      <c r="D11" s="5"/>
      <c r="E11" s="5"/>
      <c r="F11" s="5"/>
      <c r="G11" s="5"/>
      <c r="H11" s="5"/>
      <c r="I11" s="5"/>
    </row>
    <row r="12" spans="1:9" s="6" customFormat="1" ht="15">
      <c r="A12" s="5"/>
      <c r="B12" s="5"/>
      <c r="C12" s="5"/>
      <c r="D12" s="5"/>
      <c r="E12" s="5"/>
      <c r="F12" s="5"/>
      <c r="G12" s="5"/>
      <c r="H12" s="5"/>
      <c r="I12" s="5"/>
    </row>
    <row r="13" spans="1:9" s="6" customFormat="1" ht="15">
      <c r="A13" s="66" t="s">
        <v>19</v>
      </c>
      <c r="B13" s="66"/>
      <c r="C13" s="66"/>
      <c r="D13" s="66"/>
      <c r="E13" s="11"/>
      <c r="F13" s="5"/>
      <c r="G13" s="5"/>
      <c r="H13" s="5"/>
      <c r="I13" s="5"/>
    </row>
    <row r="14" spans="1:9" s="6" customFormat="1" ht="12.75" customHeight="1">
      <c r="A14" s="63" t="s">
        <v>8</v>
      </c>
      <c r="B14" s="64" t="s">
        <v>20</v>
      </c>
      <c r="C14" s="64"/>
      <c r="D14" s="64"/>
      <c r="E14" s="64"/>
      <c r="F14" s="65" t="s">
        <v>21</v>
      </c>
      <c r="G14" s="65"/>
      <c r="H14" s="65"/>
      <c r="I14" s="5"/>
    </row>
    <row r="15" spans="1:9" s="6" customFormat="1" ht="15">
      <c r="A15" s="63"/>
      <c r="B15" s="67">
        <v>1</v>
      </c>
      <c r="C15" s="68"/>
      <c r="D15" s="68"/>
      <c r="E15" s="69"/>
      <c r="F15" s="70">
        <v>2</v>
      </c>
      <c r="G15" s="71"/>
      <c r="H15" s="72"/>
      <c r="I15" s="5"/>
    </row>
    <row r="16" spans="1:9" s="6" customFormat="1" ht="30">
      <c r="A16" s="24" t="s">
        <v>10</v>
      </c>
      <c r="B16" s="74">
        <v>524751.98</v>
      </c>
      <c r="C16" s="75"/>
      <c r="D16" s="75"/>
      <c r="E16" s="76"/>
      <c r="F16" s="74">
        <v>500510.81</v>
      </c>
      <c r="G16" s="75"/>
      <c r="H16" s="76"/>
      <c r="I16" s="5"/>
    </row>
    <row r="17" spans="1:9" s="6" customFormat="1" ht="15">
      <c r="A17" s="26" t="s">
        <v>70</v>
      </c>
      <c r="B17" s="79">
        <v>16286</v>
      </c>
      <c r="C17" s="80"/>
      <c r="D17" s="80"/>
      <c r="E17" s="81"/>
      <c r="F17" s="85">
        <v>15429</v>
      </c>
      <c r="G17" s="86"/>
      <c r="H17" s="87"/>
      <c r="I17" s="5"/>
    </row>
    <row r="18" spans="1:9" s="6" customFormat="1" ht="31.5" customHeight="1">
      <c r="A18" s="26" t="s">
        <v>100</v>
      </c>
      <c r="B18" s="79">
        <v>0</v>
      </c>
      <c r="C18" s="80"/>
      <c r="D18" s="80"/>
      <c r="E18" s="81"/>
      <c r="F18" s="85">
        <v>3775.8</v>
      </c>
      <c r="G18" s="86"/>
      <c r="H18" s="87"/>
      <c r="I18" s="5"/>
    </row>
    <row r="19" spans="1:9" s="6" customFormat="1" ht="30">
      <c r="A19" s="25" t="s">
        <v>16</v>
      </c>
      <c r="B19" s="77">
        <v>75633.08</v>
      </c>
      <c r="C19" s="77"/>
      <c r="D19" s="77"/>
      <c r="E19" s="77"/>
      <c r="F19" s="78">
        <v>76220.49</v>
      </c>
      <c r="G19" s="78"/>
      <c r="H19" s="78"/>
      <c r="I19" s="5"/>
    </row>
    <row r="20" spans="1:9" s="6" customFormat="1" ht="15">
      <c r="A20" s="31" t="s">
        <v>15</v>
      </c>
      <c r="B20" s="88">
        <f>B16+B17+B18+B19</f>
        <v>616671.0599999999</v>
      </c>
      <c r="C20" s="89"/>
      <c r="D20" s="89"/>
      <c r="E20" s="90"/>
      <c r="F20" s="91">
        <f>F16+F17+F18+F19</f>
        <v>595936.1</v>
      </c>
      <c r="G20" s="92"/>
      <c r="H20" s="93"/>
      <c r="I20" s="5"/>
    </row>
    <row r="21" spans="1:9" s="6" customFormat="1" ht="12.75" customHeight="1">
      <c r="A21" s="35"/>
      <c r="B21" s="36"/>
      <c r="C21" s="36"/>
      <c r="D21" s="36"/>
      <c r="E21" s="36"/>
      <c r="F21" s="37"/>
      <c r="G21" s="37"/>
      <c r="H21" s="37"/>
      <c r="I21" s="5"/>
    </row>
    <row r="22" spans="1:9" s="6" customFormat="1" ht="12.75" customHeight="1">
      <c r="A22" s="66" t="s">
        <v>22</v>
      </c>
      <c r="B22" s="66"/>
      <c r="C22" s="66"/>
      <c r="D22" s="66"/>
      <c r="E22" s="15"/>
      <c r="F22" s="5"/>
      <c r="G22" s="5"/>
      <c r="H22" s="5"/>
      <c r="I22" s="5"/>
    </row>
    <row r="23" spans="1:9" s="6" customFormat="1" ht="12.75" customHeight="1">
      <c r="A23" s="94" t="s">
        <v>11</v>
      </c>
      <c r="B23" s="94"/>
      <c r="C23" s="94"/>
      <c r="D23" s="94"/>
      <c r="E23" s="94"/>
      <c r="F23" s="94"/>
      <c r="G23" s="94" t="s">
        <v>12</v>
      </c>
      <c r="H23" s="94"/>
      <c r="I23" s="5"/>
    </row>
    <row r="24" spans="1:9" s="6" customFormat="1" ht="15">
      <c r="A24" s="53" t="s">
        <v>54</v>
      </c>
      <c r="B24" s="53"/>
      <c r="C24" s="53"/>
      <c r="D24" s="53"/>
      <c r="E24" s="53"/>
      <c r="F24" s="53"/>
      <c r="G24" s="73"/>
      <c r="H24" s="73"/>
      <c r="I24" s="5"/>
    </row>
    <row r="25" spans="1:9" s="6" customFormat="1" ht="15">
      <c r="A25" s="82" t="s">
        <v>23</v>
      </c>
      <c r="B25" s="82"/>
      <c r="C25" s="82"/>
      <c r="D25" s="82"/>
      <c r="E25" s="82"/>
      <c r="F25" s="82"/>
      <c r="G25" s="52">
        <v>282802.2</v>
      </c>
      <c r="H25" s="52"/>
      <c r="I25" s="5"/>
    </row>
    <row r="26" spans="1:9" s="6" customFormat="1" ht="15.75" customHeight="1">
      <c r="A26" s="83" t="s">
        <v>24</v>
      </c>
      <c r="B26" s="83"/>
      <c r="C26" s="83"/>
      <c r="D26" s="83"/>
      <c r="E26" s="83"/>
      <c r="F26" s="83"/>
      <c r="G26" s="52">
        <v>56732.7</v>
      </c>
      <c r="H26" s="52"/>
      <c r="I26" s="5"/>
    </row>
    <row r="27" spans="1:9" s="6" customFormat="1" ht="16.5" customHeight="1">
      <c r="A27" s="83" t="s">
        <v>25</v>
      </c>
      <c r="B27" s="83"/>
      <c r="C27" s="83"/>
      <c r="D27" s="83"/>
      <c r="E27" s="83"/>
      <c r="F27" s="83"/>
      <c r="G27" s="52">
        <v>24438.3</v>
      </c>
      <c r="H27" s="52"/>
      <c r="I27" s="5"/>
    </row>
    <row r="28" spans="1:9" s="6" customFormat="1" ht="12.75" customHeight="1">
      <c r="A28" s="83" t="s">
        <v>26</v>
      </c>
      <c r="B28" s="83"/>
      <c r="C28" s="83"/>
      <c r="D28" s="83"/>
      <c r="E28" s="83"/>
      <c r="F28" s="83"/>
      <c r="G28" s="52">
        <v>45927.3</v>
      </c>
      <c r="H28" s="52"/>
      <c r="I28" s="5"/>
    </row>
    <row r="29" spans="1:9" s="6" customFormat="1" ht="12.75" customHeight="1">
      <c r="A29" s="83" t="s">
        <v>27</v>
      </c>
      <c r="B29" s="83"/>
      <c r="C29" s="83"/>
      <c r="D29" s="83"/>
      <c r="E29" s="83"/>
      <c r="F29" s="83"/>
      <c r="G29" s="52">
        <v>0</v>
      </c>
      <c r="H29" s="52"/>
      <c r="I29" s="5"/>
    </row>
    <row r="30" spans="1:9" s="6" customFormat="1" ht="16.5" customHeight="1">
      <c r="A30" s="83" t="s">
        <v>28</v>
      </c>
      <c r="B30" s="83"/>
      <c r="C30" s="83"/>
      <c r="D30" s="83"/>
      <c r="E30" s="83"/>
      <c r="F30" s="83"/>
      <c r="G30" s="52">
        <v>10065.9</v>
      </c>
      <c r="H30" s="52"/>
      <c r="I30" s="5"/>
    </row>
    <row r="31" spans="1:9" s="6" customFormat="1" ht="15">
      <c r="A31" s="83" t="s">
        <v>29</v>
      </c>
      <c r="B31" s="83"/>
      <c r="C31" s="83"/>
      <c r="D31" s="83"/>
      <c r="E31" s="83"/>
      <c r="F31" s="83"/>
      <c r="G31" s="52">
        <v>1435.5</v>
      </c>
      <c r="H31" s="52"/>
      <c r="I31" s="5"/>
    </row>
    <row r="32" spans="1:9" s="6" customFormat="1" ht="12.75" customHeight="1">
      <c r="A32" s="83" t="s">
        <v>30</v>
      </c>
      <c r="B32" s="83"/>
      <c r="C32" s="83"/>
      <c r="D32" s="83"/>
      <c r="E32" s="83"/>
      <c r="F32" s="83"/>
      <c r="G32" s="52">
        <v>0</v>
      </c>
      <c r="H32" s="52"/>
      <c r="I32" s="5"/>
    </row>
    <row r="33" spans="1:9" s="6" customFormat="1" ht="12.75" customHeight="1">
      <c r="A33" s="83" t="s">
        <v>31</v>
      </c>
      <c r="B33" s="83"/>
      <c r="C33" s="83"/>
      <c r="D33" s="83"/>
      <c r="E33" s="83"/>
      <c r="F33" s="83"/>
      <c r="G33" s="52">
        <v>1218</v>
      </c>
      <c r="H33" s="52"/>
      <c r="I33" s="5"/>
    </row>
    <row r="34" spans="1:9" s="6" customFormat="1" ht="12.75" customHeight="1">
      <c r="A34" s="83" t="s">
        <v>32</v>
      </c>
      <c r="B34" s="83"/>
      <c r="C34" s="83"/>
      <c r="D34" s="83"/>
      <c r="E34" s="83"/>
      <c r="F34" s="83"/>
      <c r="G34" s="52">
        <v>1861.8</v>
      </c>
      <c r="H34" s="52"/>
      <c r="I34" s="5"/>
    </row>
    <row r="35" spans="1:9" s="6" customFormat="1" ht="15">
      <c r="A35" s="83" t="s">
        <v>33</v>
      </c>
      <c r="B35" s="83"/>
      <c r="C35" s="83"/>
      <c r="D35" s="83"/>
      <c r="E35" s="83"/>
      <c r="F35" s="83"/>
      <c r="G35" s="52">
        <v>2575.2</v>
      </c>
      <c r="H35" s="52"/>
      <c r="I35" s="5"/>
    </row>
    <row r="36" spans="1:9" s="6" customFormat="1" ht="15">
      <c r="A36" s="83" t="s">
        <v>34</v>
      </c>
      <c r="B36" s="83"/>
      <c r="C36" s="83"/>
      <c r="D36" s="83"/>
      <c r="E36" s="83"/>
      <c r="F36" s="83"/>
      <c r="G36" s="52">
        <v>226.2</v>
      </c>
      <c r="H36" s="52"/>
      <c r="I36" s="5"/>
    </row>
    <row r="37" spans="1:9" s="6" customFormat="1" ht="16.5" customHeight="1">
      <c r="A37" s="83" t="s">
        <v>35</v>
      </c>
      <c r="B37" s="83"/>
      <c r="C37" s="83"/>
      <c r="D37" s="83"/>
      <c r="E37" s="83"/>
      <c r="F37" s="83"/>
      <c r="G37" s="52">
        <v>2566.5</v>
      </c>
      <c r="H37" s="52"/>
      <c r="I37" s="5"/>
    </row>
    <row r="38" spans="1:10" s="6" customFormat="1" ht="15">
      <c r="A38" s="83" t="s">
        <v>36</v>
      </c>
      <c r="B38" s="83"/>
      <c r="C38" s="83"/>
      <c r="D38" s="83"/>
      <c r="E38" s="83"/>
      <c r="F38" s="83"/>
      <c r="G38" s="52">
        <v>7334.1</v>
      </c>
      <c r="H38" s="52"/>
      <c r="I38" s="5"/>
      <c r="J38" s="5"/>
    </row>
    <row r="39" spans="1:9" s="6" customFormat="1" ht="15">
      <c r="A39" s="83" t="s">
        <v>37</v>
      </c>
      <c r="B39" s="83"/>
      <c r="C39" s="83"/>
      <c r="D39" s="83"/>
      <c r="E39" s="83"/>
      <c r="F39" s="83"/>
      <c r="G39" s="52">
        <v>1296.3</v>
      </c>
      <c r="H39" s="52"/>
      <c r="I39" s="5"/>
    </row>
    <row r="40" spans="1:9" s="6" customFormat="1" ht="15">
      <c r="A40" s="83" t="s">
        <v>38</v>
      </c>
      <c r="B40" s="83"/>
      <c r="C40" s="83"/>
      <c r="D40" s="83"/>
      <c r="E40" s="83"/>
      <c r="F40" s="83"/>
      <c r="G40" s="52">
        <v>2166</v>
      </c>
      <c r="H40" s="52"/>
      <c r="I40" s="5"/>
    </row>
    <row r="41" spans="1:9" s="6" customFormat="1" ht="15">
      <c r="A41" s="83" t="s">
        <v>39</v>
      </c>
      <c r="B41" s="83"/>
      <c r="C41" s="83"/>
      <c r="D41" s="83"/>
      <c r="E41" s="83"/>
      <c r="F41" s="83"/>
      <c r="G41" s="52">
        <v>1705.2</v>
      </c>
      <c r="H41" s="52"/>
      <c r="I41" s="5"/>
    </row>
    <row r="42" spans="1:10" ht="15">
      <c r="A42" s="82" t="s">
        <v>40</v>
      </c>
      <c r="B42" s="82"/>
      <c r="C42" s="82"/>
      <c r="D42" s="82"/>
      <c r="E42" s="82"/>
      <c r="F42" s="82"/>
      <c r="G42" s="52">
        <v>1305</v>
      </c>
      <c r="H42" s="52"/>
      <c r="J42" s="6"/>
    </row>
    <row r="43" spans="1:10" ht="15" customHeight="1">
      <c r="A43" s="96" t="s">
        <v>41</v>
      </c>
      <c r="B43" s="96"/>
      <c r="C43" s="96"/>
      <c r="D43" s="96"/>
      <c r="E43" s="96"/>
      <c r="F43" s="96"/>
      <c r="G43" s="52">
        <v>1740</v>
      </c>
      <c r="H43" s="52"/>
      <c r="J43" s="6"/>
    </row>
    <row r="44" spans="1:10" ht="12.75" customHeight="1">
      <c r="A44" s="96" t="s">
        <v>114</v>
      </c>
      <c r="B44" s="96"/>
      <c r="C44" s="96"/>
      <c r="D44" s="96"/>
      <c r="E44" s="96"/>
      <c r="F44" s="96"/>
      <c r="G44" s="52">
        <v>9474.3</v>
      </c>
      <c r="H44" s="52"/>
      <c r="J44" s="6"/>
    </row>
    <row r="45" spans="1:10" ht="15">
      <c r="A45" s="99" t="s">
        <v>42</v>
      </c>
      <c r="B45" s="100"/>
      <c r="C45" s="100"/>
      <c r="D45" s="100"/>
      <c r="E45" s="100"/>
      <c r="F45" s="101"/>
      <c r="G45" s="52">
        <v>1731.3</v>
      </c>
      <c r="H45" s="52"/>
      <c r="J45" s="6"/>
    </row>
    <row r="46" spans="1:10" ht="15">
      <c r="A46" s="99" t="s">
        <v>43</v>
      </c>
      <c r="B46" s="100"/>
      <c r="C46" s="100"/>
      <c r="D46" s="100"/>
      <c r="E46" s="100"/>
      <c r="F46" s="101"/>
      <c r="G46" s="52">
        <v>8265</v>
      </c>
      <c r="H46" s="52"/>
      <c r="J46" s="6"/>
    </row>
    <row r="47" spans="1:10" ht="15">
      <c r="A47" s="99" t="s">
        <v>44</v>
      </c>
      <c r="B47" s="100"/>
      <c r="C47" s="100"/>
      <c r="D47" s="100"/>
      <c r="E47" s="100"/>
      <c r="F47" s="101"/>
      <c r="G47" s="52">
        <v>3958.5</v>
      </c>
      <c r="H47" s="52"/>
      <c r="J47" s="6"/>
    </row>
    <row r="48" spans="1:10" ht="15">
      <c r="A48" s="99" t="s">
        <v>45</v>
      </c>
      <c r="B48" s="100"/>
      <c r="C48" s="100"/>
      <c r="D48" s="100"/>
      <c r="E48" s="100"/>
      <c r="F48" s="101"/>
      <c r="G48" s="52">
        <v>26554.66</v>
      </c>
      <c r="H48" s="52"/>
      <c r="J48" s="6"/>
    </row>
    <row r="49" spans="1:10" ht="15">
      <c r="A49" s="99" t="s">
        <v>46</v>
      </c>
      <c r="B49" s="100"/>
      <c r="C49" s="100"/>
      <c r="D49" s="100"/>
      <c r="E49" s="100"/>
      <c r="F49" s="101"/>
      <c r="G49" s="52">
        <v>0</v>
      </c>
      <c r="H49" s="52"/>
      <c r="J49" s="6"/>
    </row>
    <row r="50" spans="1:10" ht="45.75" customHeight="1">
      <c r="A50" s="105" t="s">
        <v>115</v>
      </c>
      <c r="B50" s="106"/>
      <c r="C50" s="106"/>
      <c r="D50" s="106"/>
      <c r="E50" s="106"/>
      <c r="F50" s="107"/>
      <c r="G50" s="52">
        <f>G51+G52+G53</f>
        <v>23313</v>
      </c>
      <c r="H50" s="52"/>
      <c r="J50" s="6"/>
    </row>
    <row r="51" spans="1:10" ht="15">
      <c r="A51" s="59" t="s">
        <v>106</v>
      </c>
      <c r="B51" s="60"/>
      <c r="C51" s="60"/>
      <c r="D51" s="60"/>
      <c r="E51" s="60"/>
      <c r="F51" s="61"/>
      <c r="G51" s="110">
        <v>278</v>
      </c>
      <c r="H51" s="111"/>
      <c r="J51" s="6"/>
    </row>
    <row r="52" spans="1:10" ht="15">
      <c r="A52" s="59" t="s">
        <v>117</v>
      </c>
      <c r="B52" s="60"/>
      <c r="C52" s="60"/>
      <c r="D52" s="60"/>
      <c r="E52" s="60"/>
      <c r="F52" s="61"/>
      <c r="G52" s="110">
        <v>1470</v>
      </c>
      <c r="H52" s="111"/>
      <c r="J52" s="6"/>
    </row>
    <row r="53" spans="1:10" ht="15">
      <c r="A53" s="115" t="s">
        <v>118</v>
      </c>
      <c r="B53" s="108"/>
      <c r="C53" s="108"/>
      <c r="D53" s="108"/>
      <c r="E53" s="108"/>
      <c r="F53" s="109"/>
      <c r="G53" s="110">
        <v>21565</v>
      </c>
      <c r="H53" s="111"/>
      <c r="J53" s="6"/>
    </row>
    <row r="54" spans="1:10" ht="29.25" customHeight="1">
      <c r="A54" s="105" t="s">
        <v>107</v>
      </c>
      <c r="B54" s="108"/>
      <c r="C54" s="108"/>
      <c r="D54" s="108"/>
      <c r="E54" s="108"/>
      <c r="F54" s="109"/>
      <c r="G54" s="113">
        <v>8054</v>
      </c>
      <c r="H54" s="114"/>
      <c r="J54" s="6"/>
    </row>
    <row r="55" spans="1:10" ht="15">
      <c r="A55" s="99" t="s">
        <v>47</v>
      </c>
      <c r="B55" s="100"/>
      <c r="C55" s="100"/>
      <c r="D55" s="100"/>
      <c r="E55" s="100"/>
      <c r="F55" s="101"/>
      <c r="G55" s="97">
        <f>G56+G57+G58+G59+G60+G61+G62+G63+G64+G65</f>
        <v>27467.3</v>
      </c>
      <c r="H55" s="98"/>
      <c r="J55" s="6"/>
    </row>
    <row r="56" spans="1:10" ht="15">
      <c r="A56" s="102" t="s">
        <v>65</v>
      </c>
      <c r="B56" s="103"/>
      <c r="C56" s="103"/>
      <c r="D56" s="103"/>
      <c r="E56" s="103"/>
      <c r="F56" s="104"/>
      <c r="G56" s="54">
        <v>0</v>
      </c>
      <c r="H56" s="55"/>
      <c r="J56" s="6"/>
    </row>
    <row r="57" spans="1:10" ht="15">
      <c r="A57" s="102" t="s">
        <v>66</v>
      </c>
      <c r="B57" s="103"/>
      <c r="C57" s="103"/>
      <c r="D57" s="103"/>
      <c r="E57" s="103"/>
      <c r="F57" s="104"/>
      <c r="G57" s="54">
        <v>0</v>
      </c>
      <c r="H57" s="55"/>
      <c r="J57" s="6"/>
    </row>
    <row r="58" spans="1:10" ht="15">
      <c r="A58" s="102" t="s">
        <v>67</v>
      </c>
      <c r="B58" s="103"/>
      <c r="C58" s="103"/>
      <c r="D58" s="103"/>
      <c r="E58" s="103"/>
      <c r="F58" s="104"/>
      <c r="G58" s="54">
        <v>7548</v>
      </c>
      <c r="H58" s="55"/>
      <c r="J58" s="6"/>
    </row>
    <row r="59" spans="1:10" ht="15">
      <c r="A59" s="102" t="s">
        <v>68</v>
      </c>
      <c r="B59" s="102"/>
      <c r="C59" s="102"/>
      <c r="D59" s="102"/>
      <c r="E59" s="102"/>
      <c r="F59" s="102"/>
      <c r="G59" s="54">
        <v>9111</v>
      </c>
      <c r="H59" s="55"/>
      <c r="J59" s="6"/>
    </row>
    <row r="60" spans="1:10" ht="15">
      <c r="A60" s="102" t="s">
        <v>69</v>
      </c>
      <c r="B60" s="102"/>
      <c r="C60" s="102"/>
      <c r="D60" s="102"/>
      <c r="E60" s="102"/>
      <c r="F60" s="102"/>
      <c r="G60" s="54">
        <v>1800</v>
      </c>
      <c r="H60" s="55"/>
      <c r="J60" s="6"/>
    </row>
    <row r="61" spans="1:10" ht="15">
      <c r="A61" s="102" t="s">
        <v>71</v>
      </c>
      <c r="B61" s="102"/>
      <c r="C61" s="102"/>
      <c r="D61" s="102"/>
      <c r="E61" s="102"/>
      <c r="F61" s="102"/>
      <c r="G61" s="54">
        <v>2608.26</v>
      </c>
      <c r="H61" s="55"/>
      <c r="J61" s="6"/>
    </row>
    <row r="62" spans="1:10" ht="15">
      <c r="A62" s="102" t="s">
        <v>86</v>
      </c>
      <c r="B62" s="102"/>
      <c r="C62" s="102"/>
      <c r="D62" s="102"/>
      <c r="E62" s="102"/>
      <c r="F62" s="102"/>
      <c r="G62" s="54">
        <v>0</v>
      </c>
      <c r="H62" s="55"/>
      <c r="J62" s="6"/>
    </row>
    <row r="63" spans="1:10" ht="15">
      <c r="A63" s="102" t="s">
        <v>87</v>
      </c>
      <c r="B63" s="102"/>
      <c r="C63" s="102"/>
      <c r="D63" s="102"/>
      <c r="E63" s="102"/>
      <c r="F63" s="102"/>
      <c r="G63" s="54">
        <v>2145.6</v>
      </c>
      <c r="H63" s="55"/>
      <c r="J63" s="6"/>
    </row>
    <row r="64" spans="1:10" ht="15">
      <c r="A64" s="102" t="s">
        <v>83</v>
      </c>
      <c r="B64" s="102"/>
      <c r="C64" s="102"/>
      <c r="D64" s="102"/>
      <c r="E64" s="102"/>
      <c r="F64" s="102"/>
      <c r="G64" s="54">
        <v>0</v>
      </c>
      <c r="H64" s="55"/>
      <c r="J64" s="6"/>
    </row>
    <row r="65" spans="1:10" ht="15">
      <c r="A65" s="102" t="s">
        <v>84</v>
      </c>
      <c r="B65" s="102"/>
      <c r="C65" s="102"/>
      <c r="D65" s="102"/>
      <c r="E65" s="102"/>
      <c r="F65" s="102"/>
      <c r="G65" s="54">
        <v>4254.44</v>
      </c>
      <c r="H65" s="55"/>
      <c r="J65" s="6"/>
    </row>
    <row r="66" spans="1:10" ht="15">
      <c r="A66" s="99" t="s">
        <v>50</v>
      </c>
      <c r="B66" s="100"/>
      <c r="C66" s="100"/>
      <c r="D66" s="100"/>
      <c r="E66" s="100"/>
      <c r="F66" s="101"/>
      <c r="G66" s="97">
        <f>G67+G68</f>
        <v>7701</v>
      </c>
      <c r="H66" s="98"/>
      <c r="J66" s="6"/>
    </row>
    <row r="67" spans="1:10" ht="15">
      <c r="A67" s="59" t="s">
        <v>93</v>
      </c>
      <c r="B67" s="60"/>
      <c r="C67" s="60"/>
      <c r="D67" s="60"/>
      <c r="E67" s="60"/>
      <c r="F67" s="61"/>
      <c r="G67" s="54">
        <v>5747</v>
      </c>
      <c r="H67" s="55"/>
      <c r="J67" s="6"/>
    </row>
    <row r="68" spans="1:10" ht="15">
      <c r="A68" s="59" t="s">
        <v>94</v>
      </c>
      <c r="B68" s="60"/>
      <c r="C68" s="60"/>
      <c r="D68" s="60"/>
      <c r="E68" s="60"/>
      <c r="F68" s="61"/>
      <c r="G68" s="54">
        <v>1954</v>
      </c>
      <c r="H68" s="55"/>
      <c r="J68" s="6"/>
    </row>
    <row r="69" spans="1:10" ht="15">
      <c r="A69" s="34" t="s">
        <v>48</v>
      </c>
      <c r="B69" s="34"/>
      <c r="C69" s="39"/>
      <c r="D69" s="40"/>
      <c r="E69" s="40"/>
      <c r="F69" s="41"/>
      <c r="G69" s="97">
        <v>17400</v>
      </c>
      <c r="H69" s="98"/>
      <c r="J69" s="6"/>
    </row>
    <row r="70" spans="1:10" ht="15">
      <c r="A70" s="99" t="s">
        <v>49</v>
      </c>
      <c r="B70" s="100"/>
      <c r="C70" s="100"/>
      <c r="D70" s="100"/>
      <c r="E70" s="100"/>
      <c r="F70" s="101"/>
      <c r="G70" s="97">
        <v>14670</v>
      </c>
      <c r="H70" s="98"/>
      <c r="J70" s="6"/>
    </row>
    <row r="71" spans="1:10" ht="17.25" customHeight="1">
      <c r="A71" s="99" t="s">
        <v>52</v>
      </c>
      <c r="B71" s="100"/>
      <c r="C71" s="100"/>
      <c r="D71" s="100"/>
      <c r="E71" s="100"/>
      <c r="F71" s="101"/>
      <c r="G71" s="97">
        <v>5281</v>
      </c>
      <c r="H71" s="98"/>
      <c r="I71" s="18" t="s">
        <v>17</v>
      </c>
      <c r="J71" s="6"/>
    </row>
    <row r="72" spans="1:10" ht="17.25">
      <c r="A72" s="112" t="s">
        <v>53</v>
      </c>
      <c r="B72" s="112"/>
      <c r="C72" s="112"/>
      <c r="D72" s="112"/>
      <c r="E72" s="112"/>
      <c r="F72" s="112"/>
      <c r="G72" s="116">
        <f>G25+G26+G27+G28+G29+G30+G31+G32+G33+G34+G35+G36+G37+G38+G39+G40+G41+G42+G43+G44+G45+G46+G47+G48+G49+G50+G54+G55+G66+G69+G70+G71</f>
        <v>599266.26</v>
      </c>
      <c r="H72" s="117"/>
      <c r="I72" s="20">
        <f>13061.66-2282.84</f>
        <v>10778.82</v>
      </c>
      <c r="J72" s="6"/>
    </row>
    <row r="73" spans="9:10" ht="15">
      <c r="I73" s="4">
        <f>12781.21-2146.77</f>
        <v>10634.439999999999</v>
      </c>
      <c r="J73" s="6"/>
    </row>
    <row r="74" spans="1:10" ht="15">
      <c r="A74" s="62" t="s">
        <v>112</v>
      </c>
      <c r="B74" s="62"/>
      <c r="C74" s="62"/>
      <c r="D74" s="62"/>
      <c r="E74" s="62"/>
      <c r="F74" s="62"/>
      <c r="G74" s="62"/>
      <c r="I74" s="4">
        <f>3667.63-616.08</f>
        <v>3051.55</v>
      </c>
      <c r="J74" s="6"/>
    </row>
    <row r="75" spans="9:10" ht="15">
      <c r="I75" s="16">
        <f>SUM(I72:I74)</f>
        <v>24464.809999999998</v>
      </c>
      <c r="J75" s="6"/>
    </row>
    <row r="76" spans="1:9" ht="105">
      <c r="A76" s="64" t="s">
        <v>13</v>
      </c>
      <c r="B76" s="64"/>
      <c r="C76" s="19" t="s">
        <v>56</v>
      </c>
      <c r="D76" s="49" t="s">
        <v>55</v>
      </c>
      <c r="E76" s="50"/>
      <c r="F76" s="49" t="s">
        <v>109</v>
      </c>
      <c r="G76" s="50"/>
      <c r="H76" s="12" t="s">
        <v>110</v>
      </c>
      <c r="I76" s="8"/>
    </row>
    <row r="77" spans="1:9" ht="15">
      <c r="A77" s="120" t="s">
        <v>14</v>
      </c>
      <c r="B77" s="120"/>
      <c r="C77" s="14">
        <v>8636.41</v>
      </c>
      <c r="D77" s="51">
        <f>B20</f>
        <v>616671.0599999999</v>
      </c>
      <c r="E77" s="51"/>
      <c r="F77" s="128">
        <f>F20</f>
        <v>595936.1</v>
      </c>
      <c r="G77" s="129"/>
      <c r="H77" s="13">
        <f>C77+D77-F77</f>
        <v>29371.369999999995</v>
      </c>
      <c r="I77" s="1"/>
    </row>
    <row r="78" spans="1:10" ht="15">
      <c r="A78" s="53" t="s">
        <v>15</v>
      </c>
      <c r="B78" s="53"/>
      <c r="C78" s="29">
        <f>C77</f>
        <v>8636.41</v>
      </c>
      <c r="D78" s="52">
        <f>SUM(D77:D77)</f>
        <v>616671.0599999999</v>
      </c>
      <c r="E78" s="52"/>
      <c r="F78" s="126">
        <f>SUM(F77:F77)</f>
        <v>595936.1</v>
      </c>
      <c r="G78" s="127"/>
      <c r="H78" s="17">
        <f>SUM(H77:H77)</f>
        <v>29371.369999999995</v>
      </c>
      <c r="I78" s="27"/>
      <c r="J78" s="27"/>
    </row>
    <row r="79" spans="9:10" ht="15">
      <c r="I79" s="27"/>
      <c r="J79" s="27"/>
    </row>
    <row r="80" spans="1:9" ht="15">
      <c r="A80" s="27"/>
      <c r="B80" s="27"/>
      <c r="C80" s="27"/>
      <c r="D80" s="27"/>
      <c r="E80" s="27"/>
      <c r="F80" s="27"/>
      <c r="G80" s="27"/>
      <c r="H80" s="27"/>
      <c r="I80" s="1"/>
    </row>
    <row r="81" spans="1:9" ht="15">
      <c r="A81" s="8"/>
      <c r="B81" s="8"/>
      <c r="C81" s="8"/>
      <c r="D81" s="8"/>
      <c r="E81" s="8"/>
      <c r="F81" s="8"/>
      <c r="G81" s="8"/>
      <c r="H81" s="8"/>
      <c r="I81" s="1"/>
    </row>
    <row r="82" spans="5:9" ht="15">
      <c r="E82" s="1"/>
      <c r="F82" s="1"/>
      <c r="G82" s="1"/>
      <c r="H82" s="1"/>
      <c r="I82" s="1"/>
    </row>
    <row r="83" spans="1:9" ht="15">
      <c r="A83" s="27"/>
      <c r="B83" s="27"/>
      <c r="C83" s="27"/>
      <c r="D83" s="27"/>
      <c r="E83" s="27"/>
      <c r="F83" s="27"/>
      <c r="G83" s="27"/>
      <c r="H83" s="27"/>
      <c r="I83" s="1"/>
    </row>
    <row r="84" spans="1:9" ht="15">
      <c r="A84" s="27"/>
      <c r="B84" s="27"/>
      <c r="C84" s="27"/>
      <c r="D84" s="27"/>
      <c r="E84" s="27"/>
      <c r="F84" s="27"/>
      <c r="G84" s="27"/>
      <c r="H84" s="27"/>
      <c r="I84" s="1"/>
    </row>
    <row r="85" spans="5:9" ht="15">
      <c r="E85" s="1"/>
      <c r="F85" s="1"/>
      <c r="G85" s="1"/>
      <c r="H85" s="1"/>
      <c r="I85" s="1"/>
    </row>
    <row r="86" spans="5:9" ht="15">
      <c r="E86" s="1"/>
      <c r="F86" s="1"/>
      <c r="G86" s="1"/>
      <c r="H86" s="1"/>
      <c r="I86" s="1"/>
    </row>
    <row r="87" spans="5:9" ht="15">
      <c r="E87" s="1"/>
      <c r="F87" s="1"/>
      <c r="G87" s="1"/>
      <c r="H87" s="1"/>
      <c r="I87" s="1"/>
    </row>
    <row r="88" spans="5:9" ht="15">
      <c r="E88" s="1"/>
      <c r="F88" s="1"/>
      <c r="G88" s="1"/>
      <c r="H88" s="1"/>
      <c r="I88" s="1"/>
    </row>
    <row r="89" spans="5:9" ht="15">
      <c r="E89" s="1"/>
      <c r="F89" s="1"/>
      <c r="G89" s="1"/>
      <c r="H89" s="1"/>
      <c r="I89" s="1"/>
    </row>
    <row r="90" spans="5:9" ht="15">
      <c r="E90" s="1"/>
      <c r="F90" s="1"/>
      <c r="G90" s="1"/>
      <c r="H90" s="1"/>
      <c r="I90" s="1"/>
    </row>
    <row r="91" spans="5:9" ht="15">
      <c r="E91" s="1"/>
      <c r="F91" s="1"/>
      <c r="G91" s="1"/>
      <c r="H91" s="1"/>
      <c r="I91" s="1"/>
    </row>
    <row r="92" spans="5:8" ht="15">
      <c r="E92" s="1"/>
      <c r="F92" s="1"/>
      <c r="G92" s="1"/>
      <c r="H92" s="1"/>
    </row>
    <row r="93" spans="5:8" ht="15">
      <c r="E93" s="1"/>
      <c r="F93" s="1"/>
      <c r="G93" s="1"/>
      <c r="H93" s="1"/>
    </row>
    <row r="94" spans="5:8" ht="15">
      <c r="E94" s="1"/>
      <c r="F94" s="1"/>
      <c r="G94" s="1"/>
      <c r="H94" s="1"/>
    </row>
    <row r="95" spans="5:8" ht="15">
      <c r="E95" s="1"/>
      <c r="F95" s="1"/>
      <c r="G95" s="1"/>
      <c r="H95" s="1"/>
    </row>
    <row r="96" spans="5:8" ht="15">
      <c r="E96" s="1"/>
      <c r="F96" s="1"/>
      <c r="G96" s="1"/>
      <c r="H96" s="1"/>
    </row>
    <row r="97" spans="1:7" ht="15">
      <c r="A97" s="118" t="s">
        <v>59</v>
      </c>
      <c r="B97" s="118"/>
      <c r="C97" s="118"/>
      <c r="D97" s="2"/>
      <c r="E97" s="3"/>
      <c r="F97" s="119" t="s">
        <v>60</v>
      </c>
      <c r="G97" s="119"/>
    </row>
  </sheetData>
  <sheetProtection selectLockedCells="1" selectUnlockedCells="1"/>
  <mergeCells count="132">
    <mergeCell ref="G53:H53"/>
    <mergeCell ref="F77:G77"/>
    <mergeCell ref="A51:F51"/>
    <mergeCell ref="G51:H51"/>
    <mergeCell ref="A52:F52"/>
    <mergeCell ref="G52:H52"/>
    <mergeCell ref="A55:F55"/>
    <mergeCell ref="G55:H55"/>
    <mergeCell ref="B18:E18"/>
    <mergeCell ref="F18:H18"/>
    <mergeCell ref="F97:G97"/>
    <mergeCell ref="F78:G78"/>
    <mergeCell ref="A67:F67"/>
    <mergeCell ref="G67:H67"/>
    <mergeCell ref="A68:F68"/>
    <mergeCell ref="G68:H68"/>
    <mergeCell ref="A54:F54"/>
    <mergeCell ref="A36:F36"/>
    <mergeCell ref="G36:H36"/>
    <mergeCell ref="A37:F37"/>
    <mergeCell ref="G37:H37"/>
    <mergeCell ref="A38:F38"/>
    <mergeCell ref="G38:H38"/>
    <mergeCell ref="A33:F33"/>
    <mergeCell ref="G33:H33"/>
    <mergeCell ref="A34:F34"/>
    <mergeCell ref="G34:H34"/>
    <mergeCell ref="A35:F35"/>
    <mergeCell ref="G35:H35"/>
    <mergeCell ref="A30:F30"/>
    <mergeCell ref="G30:H30"/>
    <mergeCell ref="A31:F31"/>
    <mergeCell ref="G31:H31"/>
    <mergeCell ref="A32:F32"/>
    <mergeCell ref="G32:H32"/>
    <mergeCell ref="A27:F27"/>
    <mergeCell ref="G27:H27"/>
    <mergeCell ref="A28:F28"/>
    <mergeCell ref="G28:H28"/>
    <mergeCell ref="A29:F29"/>
    <mergeCell ref="G29:H29"/>
    <mergeCell ref="B16:E16"/>
    <mergeCell ref="F16:H16"/>
    <mergeCell ref="B19:E19"/>
    <mergeCell ref="A26:F26"/>
    <mergeCell ref="G26:H26"/>
    <mergeCell ref="F19:H19"/>
    <mergeCell ref="A22:D22"/>
    <mergeCell ref="B17:E17"/>
    <mergeCell ref="F17:H17"/>
    <mergeCell ref="B20:E20"/>
    <mergeCell ref="A1:H1"/>
    <mergeCell ref="A2:H2"/>
    <mergeCell ref="A3:H3"/>
    <mergeCell ref="A14:A15"/>
    <mergeCell ref="B14:E14"/>
    <mergeCell ref="F14:H14"/>
    <mergeCell ref="A13:D13"/>
    <mergeCell ref="B15:E15"/>
    <mergeCell ref="F15:H15"/>
    <mergeCell ref="A39:F39"/>
    <mergeCell ref="G39:H39"/>
    <mergeCell ref="A40:F40"/>
    <mergeCell ref="G40:H40"/>
    <mergeCell ref="A23:F23"/>
    <mergeCell ref="G23:H23"/>
    <mergeCell ref="A24:F24"/>
    <mergeCell ref="G24:H24"/>
    <mergeCell ref="A25:F25"/>
    <mergeCell ref="G25:H25"/>
    <mergeCell ref="G41:H41"/>
    <mergeCell ref="A42:F42"/>
    <mergeCell ref="G42:H42"/>
    <mergeCell ref="A43:F43"/>
    <mergeCell ref="G43:H43"/>
    <mergeCell ref="A44:F44"/>
    <mergeCell ref="G44:H44"/>
    <mergeCell ref="A41:F41"/>
    <mergeCell ref="A45:F45"/>
    <mergeCell ref="G45:H45"/>
    <mergeCell ref="A46:F46"/>
    <mergeCell ref="G46:H46"/>
    <mergeCell ref="A47:F47"/>
    <mergeCell ref="G47:H47"/>
    <mergeCell ref="A48:F48"/>
    <mergeCell ref="G48:H48"/>
    <mergeCell ref="A49:F49"/>
    <mergeCell ref="G49:H49"/>
    <mergeCell ref="A50:F50"/>
    <mergeCell ref="G50:H50"/>
    <mergeCell ref="A56:F56"/>
    <mergeCell ref="G56:H56"/>
    <mergeCell ref="A57:F57"/>
    <mergeCell ref="G57:H57"/>
    <mergeCell ref="A58:F58"/>
    <mergeCell ref="G58:H58"/>
    <mergeCell ref="A59:F59"/>
    <mergeCell ref="G59:H59"/>
    <mergeCell ref="A60:F60"/>
    <mergeCell ref="G60:H60"/>
    <mergeCell ref="A61:F61"/>
    <mergeCell ref="G61:H61"/>
    <mergeCell ref="A62:F62"/>
    <mergeCell ref="G62:H62"/>
    <mergeCell ref="A63:F63"/>
    <mergeCell ref="G63:H63"/>
    <mergeCell ref="A64:F64"/>
    <mergeCell ref="G64:H64"/>
    <mergeCell ref="A65:F65"/>
    <mergeCell ref="G65:H65"/>
    <mergeCell ref="A66:F66"/>
    <mergeCell ref="G66:H66"/>
    <mergeCell ref="G69:H69"/>
    <mergeCell ref="A70:F70"/>
    <mergeCell ref="G70:H70"/>
    <mergeCell ref="A71:F71"/>
    <mergeCell ref="G71:H71"/>
    <mergeCell ref="A76:B76"/>
    <mergeCell ref="D76:E76"/>
    <mergeCell ref="F76:G76"/>
    <mergeCell ref="A74:G74"/>
    <mergeCell ref="A77:B77"/>
    <mergeCell ref="D77:E77"/>
    <mergeCell ref="F20:H20"/>
    <mergeCell ref="A97:C97"/>
    <mergeCell ref="A78:B78"/>
    <mergeCell ref="D78:E78"/>
    <mergeCell ref="A72:F72"/>
    <mergeCell ref="G72:H72"/>
    <mergeCell ref="G54:H54"/>
    <mergeCell ref="A53:F53"/>
  </mergeCells>
  <printOptions/>
  <pageMargins left="0.5298611111111111" right="0.19166666666666668" top="0.5027777777777778" bottom="0.06527777777777778" header="0.5118055555555555" footer="0.5118055555555555"/>
  <pageSetup horizontalDpi="300" verticalDpi="300" orientation="portrait" paperSize="9" scale="75" r:id="rId1"/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36">
      <selection activeCell="G50" sqref="G50:H50"/>
    </sheetView>
  </sheetViews>
  <sheetFormatPr defaultColWidth="9.00390625" defaultRowHeight="12.75"/>
  <cols>
    <col min="1" max="1" width="19.28125" style="22" customWidth="1"/>
    <col min="2" max="2" width="14.57421875" style="22" customWidth="1"/>
    <col min="3" max="3" width="17.7109375" style="22" customWidth="1"/>
    <col min="4" max="5" width="15.421875" style="22" customWidth="1"/>
    <col min="6" max="6" width="17.57421875" style="22" customWidth="1"/>
    <col min="7" max="8" width="15.421875" style="22" customWidth="1"/>
    <col min="9" max="9" width="0" style="22" hidden="1" customWidth="1"/>
    <col min="10" max="16384" width="9.00390625" style="22" customWidth="1"/>
  </cols>
  <sheetData>
    <row r="1" spans="1:10" s="23" customFormat="1" ht="15">
      <c r="A1" s="62" t="s">
        <v>0</v>
      </c>
      <c r="B1" s="62"/>
      <c r="C1" s="62"/>
      <c r="D1" s="62"/>
      <c r="E1" s="62"/>
      <c r="F1" s="62"/>
      <c r="G1" s="62"/>
      <c r="H1" s="62"/>
      <c r="I1" s="5"/>
      <c r="J1" s="6"/>
    </row>
    <row r="2" spans="1:10" s="23" customFormat="1" ht="15">
      <c r="A2" s="62" t="s">
        <v>1</v>
      </c>
      <c r="B2" s="62"/>
      <c r="C2" s="62"/>
      <c r="D2" s="62"/>
      <c r="E2" s="62"/>
      <c r="F2" s="62"/>
      <c r="G2" s="62"/>
      <c r="H2" s="62"/>
      <c r="I2" s="5"/>
      <c r="J2" s="6"/>
    </row>
    <row r="3" spans="1:10" s="23" customFormat="1" ht="15">
      <c r="A3" s="62" t="s">
        <v>103</v>
      </c>
      <c r="B3" s="62"/>
      <c r="C3" s="62"/>
      <c r="D3" s="62"/>
      <c r="E3" s="62"/>
      <c r="F3" s="62"/>
      <c r="G3" s="62"/>
      <c r="H3" s="62"/>
      <c r="I3" s="5"/>
      <c r="J3" s="6"/>
    </row>
    <row r="4" spans="1:10" s="23" customFormat="1" ht="15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s="23" customFormat="1" ht="15">
      <c r="A5" s="5" t="s">
        <v>2</v>
      </c>
      <c r="B5" s="7">
        <v>1980</v>
      </c>
      <c r="C5" s="8"/>
      <c r="D5" s="5"/>
      <c r="E5" s="5"/>
      <c r="F5" s="5"/>
      <c r="G5" s="5"/>
      <c r="H5" s="5"/>
      <c r="I5" s="5"/>
      <c r="J5" s="6"/>
    </row>
    <row r="6" spans="1:10" s="23" customFormat="1" ht="15">
      <c r="A6" s="5" t="s">
        <v>3</v>
      </c>
      <c r="B6" s="9">
        <v>5</v>
      </c>
      <c r="C6" s="8"/>
      <c r="D6" s="5"/>
      <c r="E6" s="5"/>
      <c r="F6" s="5"/>
      <c r="G6" s="5"/>
      <c r="H6" s="5"/>
      <c r="I6" s="5"/>
      <c r="J6" s="6"/>
    </row>
    <row r="7" spans="1:10" s="23" customFormat="1" ht="15">
      <c r="A7" s="5" t="s">
        <v>4</v>
      </c>
      <c r="B7" s="9">
        <v>4</v>
      </c>
      <c r="C7" s="8"/>
      <c r="D7" s="5"/>
      <c r="E7" s="5"/>
      <c r="F7" s="5"/>
      <c r="G7" s="5"/>
      <c r="H7" s="5"/>
      <c r="I7" s="5"/>
      <c r="J7" s="6"/>
    </row>
    <row r="8" spans="1:10" s="23" customFormat="1" ht="15">
      <c r="A8" s="5" t="s">
        <v>5</v>
      </c>
      <c r="B8" s="9">
        <v>60</v>
      </c>
      <c r="C8" s="8"/>
      <c r="D8" s="5"/>
      <c r="E8" s="5"/>
      <c r="F8" s="5"/>
      <c r="G8" s="5"/>
      <c r="H8" s="5"/>
      <c r="I8" s="5"/>
      <c r="J8" s="6"/>
    </row>
    <row r="9" spans="1:10" s="23" customFormat="1" ht="15">
      <c r="A9" s="5" t="s">
        <v>6</v>
      </c>
      <c r="B9" s="9">
        <v>0</v>
      </c>
      <c r="C9" s="8"/>
      <c r="D9" s="5"/>
      <c r="E9" s="5"/>
      <c r="F9" s="5"/>
      <c r="G9" s="5"/>
      <c r="H9" s="5"/>
      <c r="I9" s="5"/>
      <c r="J9" s="6"/>
    </row>
    <row r="10" spans="1:10" s="23" customFormat="1" ht="15">
      <c r="A10" s="5" t="s">
        <v>7</v>
      </c>
      <c r="B10" s="7">
        <v>0</v>
      </c>
      <c r="C10" s="8"/>
      <c r="D10" s="5"/>
      <c r="E10" s="5"/>
      <c r="F10" s="5"/>
      <c r="G10" s="5"/>
      <c r="H10" s="5"/>
      <c r="I10" s="5"/>
      <c r="J10" s="6"/>
    </row>
    <row r="11" spans="1:10" s="23" customFormat="1" ht="45">
      <c r="A11" s="10" t="s">
        <v>58</v>
      </c>
      <c r="B11" s="7">
        <v>2690.75</v>
      </c>
      <c r="C11" s="8"/>
      <c r="D11" s="5"/>
      <c r="E11" s="5"/>
      <c r="F11" s="5"/>
      <c r="G11" s="5"/>
      <c r="H11" s="5"/>
      <c r="I11" s="5"/>
      <c r="J11" s="6"/>
    </row>
    <row r="12" spans="1:10" s="23" customFormat="1" ht="15">
      <c r="A12" s="5"/>
      <c r="B12" s="5"/>
      <c r="C12" s="5"/>
      <c r="D12" s="5"/>
      <c r="E12" s="5"/>
      <c r="F12" s="5"/>
      <c r="G12" s="5"/>
      <c r="H12" s="5"/>
      <c r="I12" s="5"/>
      <c r="J12" s="6"/>
    </row>
    <row r="13" spans="1:10" s="23" customFormat="1" ht="15">
      <c r="A13" s="66" t="s">
        <v>19</v>
      </c>
      <c r="B13" s="66"/>
      <c r="C13" s="66"/>
      <c r="D13" s="66"/>
      <c r="E13" s="11"/>
      <c r="F13" s="5"/>
      <c r="G13" s="5"/>
      <c r="H13" s="5"/>
      <c r="I13" s="5"/>
      <c r="J13" s="6"/>
    </row>
    <row r="14" spans="1:10" s="23" customFormat="1" ht="12.75" customHeight="1">
      <c r="A14" s="63" t="s">
        <v>8</v>
      </c>
      <c r="B14" s="64" t="s">
        <v>20</v>
      </c>
      <c r="C14" s="64"/>
      <c r="D14" s="64"/>
      <c r="E14" s="64"/>
      <c r="F14" s="65" t="s">
        <v>21</v>
      </c>
      <c r="G14" s="65"/>
      <c r="H14" s="65"/>
      <c r="I14" s="5"/>
      <c r="J14" s="6"/>
    </row>
    <row r="15" spans="1:10" s="23" customFormat="1" ht="15">
      <c r="A15" s="63"/>
      <c r="B15" s="67">
        <v>1</v>
      </c>
      <c r="C15" s="68"/>
      <c r="D15" s="68"/>
      <c r="E15" s="69"/>
      <c r="F15" s="70">
        <v>2</v>
      </c>
      <c r="G15" s="71"/>
      <c r="H15" s="72"/>
      <c r="I15" s="5"/>
      <c r="J15" s="6"/>
    </row>
    <row r="16" spans="1:10" s="23" customFormat="1" ht="30">
      <c r="A16" s="24" t="s">
        <v>10</v>
      </c>
      <c r="B16" s="74">
        <v>556234.91</v>
      </c>
      <c r="C16" s="75"/>
      <c r="D16" s="75"/>
      <c r="E16" s="76"/>
      <c r="F16" s="74">
        <v>534281.78</v>
      </c>
      <c r="G16" s="75"/>
      <c r="H16" s="76"/>
      <c r="I16" s="5"/>
      <c r="J16" s="6"/>
    </row>
    <row r="17" spans="1:10" s="23" customFormat="1" ht="15">
      <c r="A17" s="26" t="s">
        <v>70</v>
      </c>
      <c r="B17" s="79">
        <v>16285</v>
      </c>
      <c r="C17" s="80"/>
      <c r="D17" s="80"/>
      <c r="E17" s="81"/>
      <c r="F17" s="85">
        <v>15429</v>
      </c>
      <c r="G17" s="86"/>
      <c r="H17" s="87"/>
      <c r="I17" s="5"/>
      <c r="J17" s="6"/>
    </row>
    <row r="18" spans="1:10" s="23" customFormat="1" ht="29.25" customHeight="1">
      <c r="A18" s="26" t="s">
        <v>100</v>
      </c>
      <c r="B18" s="79">
        <v>0</v>
      </c>
      <c r="C18" s="80"/>
      <c r="D18" s="80"/>
      <c r="E18" s="81"/>
      <c r="F18" s="85">
        <v>3775.8</v>
      </c>
      <c r="G18" s="86"/>
      <c r="H18" s="87"/>
      <c r="I18" s="5"/>
      <c r="J18" s="6"/>
    </row>
    <row r="19" spans="1:10" s="23" customFormat="1" ht="25.5" customHeight="1">
      <c r="A19" s="25" t="s">
        <v>16</v>
      </c>
      <c r="B19" s="77">
        <v>0</v>
      </c>
      <c r="C19" s="77"/>
      <c r="D19" s="77"/>
      <c r="E19" s="77"/>
      <c r="F19" s="78">
        <v>0</v>
      </c>
      <c r="G19" s="78"/>
      <c r="H19" s="78"/>
      <c r="I19" s="5"/>
      <c r="J19" s="6"/>
    </row>
    <row r="20" spans="1:10" s="23" customFormat="1" ht="15">
      <c r="A20" s="31" t="s">
        <v>15</v>
      </c>
      <c r="B20" s="88">
        <f>B16+B17+B18+B19</f>
        <v>572519.91</v>
      </c>
      <c r="C20" s="89"/>
      <c r="D20" s="89"/>
      <c r="E20" s="90"/>
      <c r="F20" s="91">
        <f>F16+F17+F18+F19</f>
        <v>553486.5800000001</v>
      </c>
      <c r="G20" s="92"/>
      <c r="H20" s="93"/>
      <c r="I20" s="5"/>
      <c r="J20" s="6"/>
    </row>
    <row r="21" spans="1:10" s="23" customFormat="1" ht="12.75" customHeight="1">
      <c r="A21" s="35"/>
      <c r="B21" s="36"/>
      <c r="C21" s="36"/>
      <c r="D21" s="36"/>
      <c r="E21" s="36"/>
      <c r="F21" s="37"/>
      <c r="G21" s="37"/>
      <c r="H21" s="37"/>
      <c r="I21" s="5"/>
      <c r="J21" s="6"/>
    </row>
    <row r="22" spans="1:10" s="23" customFormat="1" ht="12.75" customHeight="1">
      <c r="A22" s="66" t="s">
        <v>22</v>
      </c>
      <c r="B22" s="66"/>
      <c r="C22" s="66"/>
      <c r="D22" s="66"/>
      <c r="E22" s="15"/>
      <c r="F22" s="5"/>
      <c r="G22" s="5"/>
      <c r="H22" s="5"/>
      <c r="I22" s="5"/>
      <c r="J22" s="6"/>
    </row>
    <row r="23" spans="1:10" s="23" customFormat="1" ht="12.75" customHeight="1">
      <c r="A23" s="94" t="s">
        <v>11</v>
      </c>
      <c r="B23" s="94"/>
      <c r="C23" s="94"/>
      <c r="D23" s="94"/>
      <c r="E23" s="94"/>
      <c r="F23" s="94"/>
      <c r="G23" s="94" t="s">
        <v>12</v>
      </c>
      <c r="H23" s="94"/>
      <c r="I23" s="5"/>
      <c r="J23" s="6"/>
    </row>
    <row r="24" spans="1:10" s="23" customFormat="1" ht="12.75" customHeight="1">
      <c r="A24" s="53" t="s">
        <v>54</v>
      </c>
      <c r="B24" s="53"/>
      <c r="C24" s="53"/>
      <c r="D24" s="53"/>
      <c r="E24" s="53"/>
      <c r="F24" s="53"/>
      <c r="G24" s="73"/>
      <c r="H24" s="73"/>
      <c r="I24" s="5"/>
      <c r="J24" s="6"/>
    </row>
    <row r="25" spans="1:10" s="23" customFormat="1" ht="12.75" customHeight="1">
      <c r="A25" s="82" t="s">
        <v>23</v>
      </c>
      <c r="B25" s="82"/>
      <c r="C25" s="82"/>
      <c r="D25" s="82"/>
      <c r="E25" s="82"/>
      <c r="F25" s="82"/>
      <c r="G25" s="52">
        <v>282802.2</v>
      </c>
      <c r="H25" s="52"/>
      <c r="I25" s="5"/>
      <c r="J25" s="6"/>
    </row>
    <row r="26" spans="1:10" s="23" customFormat="1" ht="12.75" customHeight="1">
      <c r="A26" s="83" t="s">
        <v>24</v>
      </c>
      <c r="B26" s="83"/>
      <c r="C26" s="83"/>
      <c r="D26" s="83"/>
      <c r="E26" s="83"/>
      <c r="F26" s="83"/>
      <c r="G26" s="52">
        <v>56732.7</v>
      </c>
      <c r="H26" s="52"/>
      <c r="I26" s="5"/>
      <c r="J26" s="6"/>
    </row>
    <row r="27" spans="1:10" s="23" customFormat="1" ht="12.75" customHeight="1">
      <c r="A27" s="83" t="s">
        <v>25</v>
      </c>
      <c r="B27" s="83"/>
      <c r="C27" s="83"/>
      <c r="D27" s="83"/>
      <c r="E27" s="83"/>
      <c r="F27" s="83"/>
      <c r="G27" s="52">
        <v>24438.3</v>
      </c>
      <c r="H27" s="52"/>
      <c r="I27" s="5"/>
      <c r="J27" s="6"/>
    </row>
    <row r="28" spans="1:10" s="23" customFormat="1" ht="15">
      <c r="A28" s="83" t="s">
        <v>26</v>
      </c>
      <c r="B28" s="83"/>
      <c r="C28" s="83"/>
      <c r="D28" s="83"/>
      <c r="E28" s="83"/>
      <c r="F28" s="83"/>
      <c r="G28" s="52">
        <v>45927.3</v>
      </c>
      <c r="H28" s="52"/>
      <c r="I28" s="5"/>
      <c r="J28" s="6"/>
    </row>
    <row r="29" spans="1:10" s="23" customFormat="1" ht="15">
      <c r="A29" s="83" t="s">
        <v>27</v>
      </c>
      <c r="B29" s="83"/>
      <c r="C29" s="83"/>
      <c r="D29" s="83"/>
      <c r="E29" s="83"/>
      <c r="F29" s="83"/>
      <c r="G29" s="52">
        <v>0</v>
      </c>
      <c r="H29" s="52"/>
      <c r="I29" s="5"/>
      <c r="J29" s="6"/>
    </row>
    <row r="30" spans="1:10" s="23" customFormat="1" ht="15">
      <c r="A30" s="83" t="s">
        <v>28</v>
      </c>
      <c r="B30" s="83"/>
      <c r="C30" s="83"/>
      <c r="D30" s="83"/>
      <c r="E30" s="83"/>
      <c r="F30" s="83"/>
      <c r="G30" s="52">
        <v>10065.9</v>
      </c>
      <c r="H30" s="52"/>
      <c r="I30" s="5"/>
      <c r="J30" s="6"/>
    </row>
    <row r="31" spans="1:10" s="23" customFormat="1" ht="15">
      <c r="A31" s="83" t="s">
        <v>29</v>
      </c>
      <c r="B31" s="83"/>
      <c r="C31" s="83"/>
      <c r="D31" s="83"/>
      <c r="E31" s="83"/>
      <c r="F31" s="83"/>
      <c r="G31" s="52">
        <v>1435.5</v>
      </c>
      <c r="H31" s="52"/>
      <c r="I31" s="5"/>
      <c r="J31" s="6"/>
    </row>
    <row r="32" spans="1:10" s="23" customFormat="1" ht="12.75" customHeight="1">
      <c r="A32" s="83" t="s">
        <v>30</v>
      </c>
      <c r="B32" s="83"/>
      <c r="C32" s="83"/>
      <c r="D32" s="83"/>
      <c r="E32" s="83"/>
      <c r="F32" s="83"/>
      <c r="G32" s="52">
        <v>0</v>
      </c>
      <c r="H32" s="52"/>
      <c r="I32" s="5"/>
      <c r="J32" s="6"/>
    </row>
    <row r="33" spans="1:10" s="23" customFormat="1" ht="12.75" customHeight="1">
      <c r="A33" s="83" t="s">
        <v>31</v>
      </c>
      <c r="B33" s="83"/>
      <c r="C33" s="83"/>
      <c r="D33" s="83"/>
      <c r="E33" s="83"/>
      <c r="F33" s="83"/>
      <c r="G33" s="52">
        <v>1218</v>
      </c>
      <c r="H33" s="52"/>
      <c r="I33" s="5"/>
      <c r="J33" s="6"/>
    </row>
    <row r="34" spans="1:10" s="23" customFormat="1" ht="12.75" customHeight="1">
      <c r="A34" s="83" t="s">
        <v>32</v>
      </c>
      <c r="B34" s="83"/>
      <c r="C34" s="83"/>
      <c r="D34" s="83"/>
      <c r="E34" s="83"/>
      <c r="F34" s="83"/>
      <c r="G34" s="52">
        <v>1861.8</v>
      </c>
      <c r="H34" s="52"/>
      <c r="I34" s="5"/>
      <c r="J34" s="6"/>
    </row>
    <row r="35" spans="1:10" s="23" customFormat="1" ht="15">
      <c r="A35" s="83" t="s">
        <v>33</v>
      </c>
      <c r="B35" s="83"/>
      <c r="C35" s="83"/>
      <c r="D35" s="83"/>
      <c r="E35" s="83"/>
      <c r="F35" s="83"/>
      <c r="G35" s="52">
        <v>2575.2</v>
      </c>
      <c r="H35" s="52"/>
      <c r="I35" s="5"/>
      <c r="J35" s="6"/>
    </row>
    <row r="36" spans="1:10" s="23" customFormat="1" ht="12.75" customHeight="1">
      <c r="A36" s="83" t="s">
        <v>34</v>
      </c>
      <c r="B36" s="83"/>
      <c r="C36" s="83"/>
      <c r="D36" s="83"/>
      <c r="E36" s="83"/>
      <c r="F36" s="83"/>
      <c r="G36" s="52">
        <v>226.2</v>
      </c>
      <c r="H36" s="52"/>
      <c r="I36" s="5"/>
      <c r="J36" s="6"/>
    </row>
    <row r="37" spans="1:10" s="23" customFormat="1" ht="12.75" customHeight="1">
      <c r="A37" s="83" t="s">
        <v>35</v>
      </c>
      <c r="B37" s="83"/>
      <c r="C37" s="83"/>
      <c r="D37" s="83"/>
      <c r="E37" s="83"/>
      <c r="F37" s="83"/>
      <c r="G37" s="52">
        <v>2566.5</v>
      </c>
      <c r="H37" s="52"/>
      <c r="I37" s="5"/>
      <c r="J37" s="6"/>
    </row>
    <row r="38" spans="1:10" s="23" customFormat="1" ht="12.75" customHeight="1">
      <c r="A38" s="83" t="s">
        <v>36</v>
      </c>
      <c r="B38" s="83"/>
      <c r="C38" s="83"/>
      <c r="D38" s="83"/>
      <c r="E38" s="83"/>
      <c r="F38" s="83"/>
      <c r="G38" s="52">
        <v>7334.1</v>
      </c>
      <c r="H38" s="52"/>
      <c r="I38" s="5"/>
      <c r="J38" s="5"/>
    </row>
    <row r="39" spans="1:10" s="23" customFormat="1" ht="12.75" customHeight="1">
      <c r="A39" s="83" t="s">
        <v>37</v>
      </c>
      <c r="B39" s="83"/>
      <c r="C39" s="83"/>
      <c r="D39" s="83"/>
      <c r="E39" s="83"/>
      <c r="F39" s="83"/>
      <c r="G39" s="52">
        <v>1296.3</v>
      </c>
      <c r="H39" s="52"/>
      <c r="I39" s="5"/>
      <c r="J39" s="6"/>
    </row>
    <row r="40" spans="1:10" s="23" customFormat="1" ht="15">
      <c r="A40" s="83" t="s">
        <v>38</v>
      </c>
      <c r="B40" s="83"/>
      <c r="C40" s="83"/>
      <c r="D40" s="83"/>
      <c r="E40" s="83"/>
      <c r="F40" s="83"/>
      <c r="G40" s="52">
        <v>2166</v>
      </c>
      <c r="H40" s="52"/>
      <c r="I40" s="5"/>
      <c r="J40" s="6"/>
    </row>
    <row r="41" spans="1:10" s="23" customFormat="1" ht="12.75" customHeight="1">
      <c r="A41" s="83" t="s">
        <v>39</v>
      </c>
      <c r="B41" s="83"/>
      <c r="C41" s="83"/>
      <c r="D41" s="83"/>
      <c r="E41" s="83"/>
      <c r="F41" s="83"/>
      <c r="G41" s="52">
        <v>1705.2</v>
      </c>
      <c r="H41" s="52"/>
      <c r="I41" s="5"/>
      <c r="J41" s="6"/>
    </row>
    <row r="42" spans="1:10" s="23" customFormat="1" ht="16.5" customHeight="1">
      <c r="A42" s="82" t="s">
        <v>40</v>
      </c>
      <c r="B42" s="82"/>
      <c r="C42" s="82"/>
      <c r="D42" s="82"/>
      <c r="E42" s="82"/>
      <c r="F42" s="82"/>
      <c r="G42" s="52">
        <v>1305</v>
      </c>
      <c r="H42" s="52"/>
      <c r="I42" s="5"/>
      <c r="J42" s="6"/>
    </row>
    <row r="43" spans="1:10" s="23" customFormat="1" ht="15">
      <c r="A43" s="96" t="s">
        <v>41</v>
      </c>
      <c r="B43" s="96"/>
      <c r="C43" s="96"/>
      <c r="D43" s="96"/>
      <c r="E43" s="96"/>
      <c r="F43" s="96"/>
      <c r="G43" s="52">
        <v>1740</v>
      </c>
      <c r="H43" s="52"/>
      <c r="I43" s="5"/>
      <c r="J43" s="6"/>
    </row>
    <row r="44" spans="1:10" s="23" customFormat="1" ht="15">
      <c r="A44" s="96" t="s">
        <v>114</v>
      </c>
      <c r="B44" s="96"/>
      <c r="C44" s="96"/>
      <c r="D44" s="96"/>
      <c r="E44" s="96"/>
      <c r="F44" s="96"/>
      <c r="G44" s="52">
        <v>9474.3</v>
      </c>
      <c r="H44" s="52"/>
      <c r="I44" s="5"/>
      <c r="J44" s="6"/>
    </row>
    <row r="45" spans="1:10" s="23" customFormat="1" ht="15">
      <c r="A45" s="99" t="s">
        <v>42</v>
      </c>
      <c r="B45" s="100"/>
      <c r="C45" s="100"/>
      <c r="D45" s="100"/>
      <c r="E45" s="100"/>
      <c r="F45" s="101"/>
      <c r="G45" s="52">
        <v>1731.3</v>
      </c>
      <c r="H45" s="52"/>
      <c r="I45" s="5"/>
      <c r="J45" s="6"/>
    </row>
    <row r="46" spans="1:10" s="23" customFormat="1" ht="15">
      <c r="A46" s="99" t="s">
        <v>43</v>
      </c>
      <c r="B46" s="100"/>
      <c r="C46" s="100"/>
      <c r="D46" s="100"/>
      <c r="E46" s="100"/>
      <c r="F46" s="101"/>
      <c r="G46" s="52">
        <v>8265</v>
      </c>
      <c r="H46" s="52"/>
      <c r="I46" s="5"/>
      <c r="J46" s="6"/>
    </row>
    <row r="47" spans="1:10" ht="15">
      <c r="A47" s="99" t="s">
        <v>44</v>
      </c>
      <c r="B47" s="100"/>
      <c r="C47" s="100"/>
      <c r="D47" s="100"/>
      <c r="E47" s="100"/>
      <c r="F47" s="101"/>
      <c r="G47" s="52">
        <v>3958.5</v>
      </c>
      <c r="H47" s="52"/>
      <c r="I47" s="5"/>
      <c r="J47" s="6"/>
    </row>
    <row r="48" spans="1:10" ht="15" customHeight="1">
      <c r="A48" s="99" t="s">
        <v>45</v>
      </c>
      <c r="B48" s="100"/>
      <c r="C48" s="100"/>
      <c r="D48" s="100"/>
      <c r="E48" s="100"/>
      <c r="F48" s="101"/>
      <c r="G48" s="52">
        <v>9115.35</v>
      </c>
      <c r="H48" s="52"/>
      <c r="I48" s="5"/>
      <c r="J48" s="6"/>
    </row>
    <row r="49" spans="1:10" ht="15">
      <c r="A49" s="99" t="s">
        <v>46</v>
      </c>
      <c r="B49" s="100"/>
      <c r="C49" s="100"/>
      <c r="D49" s="100"/>
      <c r="E49" s="100"/>
      <c r="F49" s="101"/>
      <c r="G49" s="52">
        <v>0</v>
      </c>
      <c r="H49" s="52"/>
      <c r="I49" s="5"/>
      <c r="J49" s="6"/>
    </row>
    <row r="50" spans="1:10" ht="48.75" customHeight="1">
      <c r="A50" s="105" t="s">
        <v>115</v>
      </c>
      <c r="B50" s="106"/>
      <c r="C50" s="106"/>
      <c r="D50" s="106"/>
      <c r="E50" s="106"/>
      <c r="F50" s="107"/>
      <c r="G50" s="52">
        <f>G51+G52+G53</f>
        <v>23342</v>
      </c>
      <c r="H50" s="52"/>
      <c r="I50" s="5"/>
      <c r="J50" s="6"/>
    </row>
    <row r="51" spans="1:10" ht="15">
      <c r="A51" s="59" t="s">
        <v>106</v>
      </c>
      <c r="B51" s="60"/>
      <c r="C51" s="60"/>
      <c r="D51" s="60"/>
      <c r="E51" s="60"/>
      <c r="F51" s="61"/>
      <c r="G51" s="110">
        <v>278</v>
      </c>
      <c r="H51" s="111"/>
      <c r="I51" s="5"/>
      <c r="J51" s="6"/>
    </row>
    <row r="52" spans="1:10" ht="15">
      <c r="A52" s="59" t="s">
        <v>117</v>
      </c>
      <c r="B52" s="60"/>
      <c r="C52" s="60"/>
      <c r="D52" s="60"/>
      <c r="E52" s="60"/>
      <c r="F52" s="61"/>
      <c r="G52" s="110">
        <v>1470</v>
      </c>
      <c r="H52" s="111"/>
      <c r="I52" s="5"/>
      <c r="J52" s="6"/>
    </row>
    <row r="53" spans="1:10" ht="15">
      <c r="A53" s="115" t="s">
        <v>118</v>
      </c>
      <c r="B53" s="108"/>
      <c r="C53" s="108"/>
      <c r="D53" s="108"/>
      <c r="E53" s="108"/>
      <c r="F53" s="109"/>
      <c r="G53" s="110">
        <v>21594</v>
      </c>
      <c r="H53" s="111"/>
      <c r="I53" s="5"/>
      <c r="J53" s="6"/>
    </row>
    <row r="54" spans="1:10" ht="29.25" customHeight="1">
      <c r="A54" s="105" t="s">
        <v>107</v>
      </c>
      <c r="B54" s="108"/>
      <c r="C54" s="108"/>
      <c r="D54" s="108"/>
      <c r="E54" s="108"/>
      <c r="F54" s="109"/>
      <c r="G54" s="113">
        <v>8054</v>
      </c>
      <c r="H54" s="114"/>
      <c r="I54" s="5"/>
      <c r="J54" s="6"/>
    </row>
    <row r="55" spans="1:10" ht="15">
      <c r="A55" s="99" t="s">
        <v>47</v>
      </c>
      <c r="B55" s="100"/>
      <c r="C55" s="100"/>
      <c r="D55" s="100"/>
      <c r="E55" s="100"/>
      <c r="F55" s="101"/>
      <c r="G55" s="97">
        <f>G56+G57+G58+G59+G60+G61+G62+G63+G64+G65</f>
        <v>71972.3</v>
      </c>
      <c r="H55" s="98"/>
      <c r="I55" s="5"/>
      <c r="J55" s="6"/>
    </row>
    <row r="56" spans="1:10" ht="15">
      <c r="A56" s="102" t="s">
        <v>65</v>
      </c>
      <c r="B56" s="103"/>
      <c r="C56" s="103"/>
      <c r="D56" s="103"/>
      <c r="E56" s="103"/>
      <c r="F56" s="104"/>
      <c r="G56" s="54">
        <v>0</v>
      </c>
      <c r="H56" s="55"/>
      <c r="I56" s="5"/>
      <c r="J56" s="6"/>
    </row>
    <row r="57" spans="1:10" ht="15">
      <c r="A57" s="102" t="s">
        <v>66</v>
      </c>
      <c r="B57" s="103"/>
      <c r="C57" s="103"/>
      <c r="D57" s="103"/>
      <c r="E57" s="103"/>
      <c r="F57" s="104"/>
      <c r="G57" s="54">
        <v>12680</v>
      </c>
      <c r="H57" s="55"/>
      <c r="I57" s="5"/>
      <c r="J57" s="6"/>
    </row>
    <row r="58" spans="1:10" ht="15">
      <c r="A58" s="102" t="s">
        <v>67</v>
      </c>
      <c r="B58" s="103"/>
      <c r="C58" s="103"/>
      <c r="D58" s="103"/>
      <c r="E58" s="103"/>
      <c r="F58" s="104"/>
      <c r="G58" s="54">
        <v>16762</v>
      </c>
      <c r="H58" s="55"/>
      <c r="I58" s="5"/>
      <c r="J58" s="6"/>
    </row>
    <row r="59" spans="1:10" ht="15">
      <c r="A59" s="102" t="s">
        <v>68</v>
      </c>
      <c r="B59" s="102"/>
      <c r="C59" s="102"/>
      <c r="D59" s="102"/>
      <c r="E59" s="102"/>
      <c r="F59" s="102"/>
      <c r="G59" s="54">
        <v>18222</v>
      </c>
      <c r="H59" s="55"/>
      <c r="I59" s="5"/>
      <c r="J59" s="6"/>
    </row>
    <row r="60" spans="1:10" ht="15">
      <c r="A60" s="102" t="s">
        <v>69</v>
      </c>
      <c r="B60" s="102"/>
      <c r="C60" s="102"/>
      <c r="D60" s="102"/>
      <c r="E60" s="102"/>
      <c r="F60" s="102"/>
      <c r="G60" s="54">
        <v>1800</v>
      </c>
      <c r="H60" s="55"/>
      <c r="I60" s="5"/>
      <c r="J60" s="6"/>
    </row>
    <row r="61" spans="1:10" ht="15">
      <c r="A61" s="102" t="s">
        <v>71</v>
      </c>
      <c r="B61" s="102"/>
      <c r="C61" s="102"/>
      <c r="D61" s="102"/>
      <c r="E61" s="102"/>
      <c r="F61" s="102"/>
      <c r="G61" s="54">
        <v>2608.26</v>
      </c>
      <c r="H61" s="55"/>
      <c r="I61" s="5"/>
      <c r="J61" s="6"/>
    </row>
    <row r="62" spans="1:10" ht="15">
      <c r="A62" s="102" t="s">
        <v>86</v>
      </c>
      <c r="B62" s="102"/>
      <c r="C62" s="102"/>
      <c r="D62" s="102"/>
      <c r="E62" s="102"/>
      <c r="F62" s="102"/>
      <c r="G62" s="54">
        <v>0</v>
      </c>
      <c r="H62" s="55"/>
      <c r="I62" s="5"/>
      <c r="J62" s="6"/>
    </row>
    <row r="63" spans="1:10" ht="15">
      <c r="A63" s="102" t="s">
        <v>87</v>
      </c>
      <c r="B63" s="102"/>
      <c r="C63" s="102"/>
      <c r="D63" s="102"/>
      <c r="E63" s="102"/>
      <c r="F63" s="102"/>
      <c r="G63" s="54">
        <v>2145.6</v>
      </c>
      <c r="H63" s="55"/>
      <c r="I63" s="5"/>
      <c r="J63" s="6"/>
    </row>
    <row r="64" spans="1:10" ht="15">
      <c r="A64" s="102" t="s">
        <v>89</v>
      </c>
      <c r="B64" s="102"/>
      <c r="C64" s="102"/>
      <c r="D64" s="102"/>
      <c r="E64" s="102"/>
      <c r="F64" s="102"/>
      <c r="G64" s="54">
        <v>13500</v>
      </c>
      <c r="H64" s="55"/>
      <c r="I64" s="5"/>
      <c r="J64" s="6"/>
    </row>
    <row r="65" spans="1:10" ht="15">
      <c r="A65" s="102" t="s">
        <v>84</v>
      </c>
      <c r="B65" s="102"/>
      <c r="C65" s="102"/>
      <c r="D65" s="102"/>
      <c r="E65" s="102"/>
      <c r="F65" s="102"/>
      <c r="G65" s="54">
        <v>4254.44</v>
      </c>
      <c r="H65" s="55"/>
      <c r="I65" s="5"/>
      <c r="J65" s="6"/>
    </row>
    <row r="66" spans="1:10" ht="15">
      <c r="A66" s="99" t="s">
        <v>98</v>
      </c>
      <c r="B66" s="100"/>
      <c r="C66" s="100"/>
      <c r="D66" s="100"/>
      <c r="E66" s="100"/>
      <c r="F66" s="101"/>
      <c r="G66" s="97">
        <f>G67+G68+G69</f>
        <v>8499</v>
      </c>
      <c r="H66" s="98"/>
      <c r="I66" s="5"/>
      <c r="J66" s="6"/>
    </row>
    <row r="67" spans="1:10" ht="15">
      <c r="A67" s="59" t="s">
        <v>95</v>
      </c>
      <c r="B67" s="60"/>
      <c r="C67" s="60"/>
      <c r="D67" s="60"/>
      <c r="E67" s="60"/>
      <c r="F67" s="61"/>
      <c r="G67" s="54">
        <v>1200</v>
      </c>
      <c r="H67" s="55"/>
      <c r="I67" s="5"/>
      <c r="J67" s="6"/>
    </row>
    <row r="68" spans="1:10" ht="15">
      <c r="A68" s="59" t="s">
        <v>96</v>
      </c>
      <c r="B68" s="60"/>
      <c r="C68" s="60"/>
      <c r="D68" s="60"/>
      <c r="E68" s="60"/>
      <c r="F68" s="61"/>
      <c r="G68" s="54">
        <v>2299</v>
      </c>
      <c r="H68" s="55"/>
      <c r="I68" s="5"/>
      <c r="J68" s="6"/>
    </row>
    <row r="69" spans="1:10" ht="15">
      <c r="A69" s="59" t="s">
        <v>97</v>
      </c>
      <c r="B69" s="60"/>
      <c r="C69" s="60"/>
      <c r="D69" s="60"/>
      <c r="E69" s="60"/>
      <c r="F69" s="61"/>
      <c r="G69" s="54">
        <v>5000</v>
      </c>
      <c r="H69" s="55"/>
      <c r="I69" s="5"/>
      <c r="J69" s="6"/>
    </row>
    <row r="70" spans="1:10" ht="15">
      <c r="A70" s="99" t="s">
        <v>48</v>
      </c>
      <c r="B70" s="99"/>
      <c r="C70" s="99"/>
      <c r="D70" s="99"/>
      <c r="E70" s="99"/>
      <c r="F70" s="99"/>
      <c r="G70" s="97">
        <v>17400</v>
      </c>
      <c r="H70" s="98"/>
      <c r="I70" s="5"/>
      <c r="J70" s="6"/>
    </row>
    <row r="71" spans="1:10" ht="15">
      <c r="A71" s="99" t="s">
        <v>49</v>
      </c>
      <c r="B71" s="100"/>
      <c r="C71" s="100"/>
      <c r="D71" s="100"/>
      <c r="E71" s="100"/>
      <c r="F71" s="101"/>
      <c r="G71" s="97">
        <v>14670</v>
      </c>
      <c r="H71" s="98"/>
      <c r="I71" s="5"/>
      <c r="J71" s="6"/>
    </row>
    <row r="72" spans="1:10" ht="18" customHeight="1">
      <c r="A72" s="99" t="s">
        <v>108</v>
      </c>
      <c r="B72" s="99"/>
      <c r="C72" s="99"/>
      <c r="D72" s="99"/>
      <c r="E72" s="99"/>
      <c r="F72" s="99"/>
      <c r="G72" s="97">
        <v>27587</v>
      </c>
      <c r="H72" s="98"/>
      <c r="I72" s="18" t="s">
        <v>17</v>
      </c>
      <c r="J72" s="6"/>
    </row>
    <row r="73" spans="1:10" ht="15">
      <c r="A73" s="99" t="s">
        <v>52</v>
      </c>
      <c r="B73" s="100"/>
      <c r="C73" s="100"/>
      <c r="D73" s="100"/>
      <c r="E73" s="100"/>
      <c r="F73" s="101"/>
      <c r="G73" s="97">
        <v>5281</v>
      </c>
      <c r="H73" s="98"/>
      <c r="I73" s="20">
        <f>13061.66-2282.84</f>
        <v>10778.82</v>
      </c>
      <c r="J73" s="6"/>
    </row>
    <row r="74" spans="1:10" ht="17.25">
      <c r="A74" s="112" t="s">
        <v>53</v>
      </c>
      <c r="B74" s="112"/>
      <c r="C74" s="112"/>
      <c r="D74" s="112"/>
      <c r="E74" s="112"/>
      <c r="F74" s="112"/>
      <c r="G74" s="131">
        <f>G25+G26+G27+G28+G29+G30+G31+G32+G33+G34+G35+G36+G37+G38+G39+G40+G41+G42+G43+G44+G45+G46+G47+G48+G49+G50+G54+G55+G66+G70+G71+G72+G73</f>
        <v>654745.95</v>
      </c>
      <c r="H74" s="132"/>
      <c r="I74" s="4">
        <f>12781.21-2146.77</f>
        <v>10634.439999999999</v>
      </c>
      <c r="J74" s="6"/>
    </row>
    <row r="75" spans="1:10" ht="15">
      <c r="A75" s="5"/>
      <c r="B75" s="5"/>
      <c r="C75" s="5"/>
      <c r="D75" s="5"/>
      <c r="E75" s="5"/>
      <c r="F75" s="5"/>
      <c r="G75" s="133"/>
      <c r="H75" s="133"/>
      <c r="I75" s="38">
        <f>3667.63-616.08</f>
        <v>3051.55</v>
      </c>
      <c r="J75" s="6"/>
    </row>
    <row r="76" spans="1:10" ht="17.25">
      <c r="A76" s="62" t="s">
        <v>113</v>
      </c>
      <c r="B76" s="62"/>
      <c r="C76" s="62"/>
      <c r="D76" s="62"/>
      <c r="E76" s="62"/>
      <c r="F76" s="5"/>
      <c r="G76" s="130"/>
      <c r="H76" s="130"/>
      <c r="I76" s="42">
        <f>SUM(I73:I75)</f>
        <v>24464.809999999998</v>
      </c>
      <c r="J76" s="6"/>
    </row>
    <row r="77" spans="1:10" ht="18" customHeight="1">
      <c r="A77" s="5"/>
      <c r="B77" s="5"/>
      <c r="C77" s="5"/>
      <c r="D77" s="5"/>
      <c r="E77" s="5"/>
      <c r="F77" s="5"/>
      <c r="G77" s="5"/>
      <c r="H77" s="5"/>
      <c r="I77" s="8"/>
      <c r="J77" s="5"/>
    </row>
    <row r="78" spans="1:8" ht="105">
      <c r="A78" s="64" t="s">
        <v>13</v>
      </c>
      <c r="B78" s="64"/>
      <c r="C78" s="19" t="s">
        <v>56</v>
      </c>
      <c r="D78" s="49" t="s">
        <v>55</v>
      </c>
      <c r="E78" s="50"/>
      <c r="F78" s="49" t="s">
        <v>109</v>
      </c>
      <c r="G78" s="50"/>
      <c r="H78" s="12" t="s">
        <v>110</v>
      </c>
    </row>
    <row r="79" spans="1:10" ht="15">
      <c r="A79" s="120" t="s">
        <v>14</v>
      </c>
      <c r="B79" s="120"/>
      <c r="C79" s="14">
        <v>4887.32</v>
      </c>
      <c r="D79" s="51">
        <f>B20</f>
        <v>572519.91</v>
      </c>
      <c r="E79" s="51"/>
      <c r="F79" s="128">
        <f>F20</f>
        <v>553486.5800000001</v>
      </c>
      <c r="G79" s="129"/>
      <c r="H79" s="13">
        <f>C79+D79-F79</f>
        <v>23920.649999999907</v>
      </c>
      <c r="I79" s="27"/>
      <c r="J79" s="27"/>
    </row>
    <row r="80" spans="1:10" ht="15">
      <c r="A80" s="53" t="s">
        <v>15</v>
      </c>
      <c r="B80" s="53"/>
      <c r="C80" s="29">
        <f>C79</f>
        <v>4887.32</v>
      </c>
      <c r="D80" s="52">
        <f>SUM(D79:D79)</f>
        <v>572519.91</v>
      </c>
      <c r="E80" s="52"/>
      <c r="F80" s="134">
        <f>SUM(F79:F79)</f>
        <v>553486.5800000001</v>
      </c>
      <c r="G80" s="135"/>
      <c r="H80" s="44">
        <f>SUM(H79:H79)</f>
        <v>23920.649999999907</v>
      </c>
      <c r="I80" s="27"/>
      <c r="J80" s="27"/>
    </row>
    <row r="81" spans="1:10" ht="15">
      <c r="A81" s="5"/>
      <c r="B81" s="5"/>
      <c r="C81" s="5"/>
      <c r="D81" s="5"/>
      <c r="E81" s="5"/>
      <c r="F81" s="5"/>
      <c r="G81" s="43"/>
      <c r="H81" s="43"/>
      <c r="I81" s="1"/>
      <c r="J81" s="5"/>
    </row>
    <row r="82" spans="1:10" ht="15">
      <c r="A82" s="27"/>
      <c r="B82" s="27"/>
      <c r="C82" s="27"/>
      <c r="D82" s="27"/>
      <c r="E82" s="27"/>
      <c r="F82" s="27"/>
      <c r="G82" s="1"/>
      <c r="H82" s="5"/>
      <c r="I82" s="1"/>
      <c r="J82" s="5"/>
    </row>
    <row r="83" spans="1:10" ht="15">
      <c r="A83" s="8"/>
      <c r="B83" s="8"/>
      <c r="C83" s="8"/>
      <c r="D83" s="8"/>
      <c r="E83" s="8"/>
      <c r="F83" s="8"/>
      <c r="G83" s="5"/>
      <c r="H83" s="5"/>
      <c r="I83" s="1"/>
      <c r="J83" s="5"/>
    </row>
    <row r="84" spans="1:10" ht="15">
      <c r="A84" s="5"/>
      <c r="B84" s="5"/>
      <c r="C84" s="5"/>
      <c r="D84" s="5"/>
      <c r="E84" s="1"/>
      <c r="F84" s="1"/>
      <c r="G84" s="27"/>
      <c r="H84" s="27"/>
      <c r="I84" s="1"/>
      <c r="J84" s="5"/>
    </row>
    <row r="85" spans="1:10" ht="15">
      <c r="A85" s="27"/>
      <c r="B85" s="27"/>
      <c r="C85" s="27"/>
      <c r="D85" s="27"/>
      <c r="E85" s="27"/>
      <c r="F85" s="27"/>
      <c r="G85" s="8"/>
      <c r="H85" s="8"/>
      <c r="I85" s="1"/>
      <c r="J85" s="5"/>
    </row>
    <row r="86" spans="1:10" ht="15">
      <c r="A86" s="27"/>
      <c r="B86" s="27"/>
      <c r="C86" s="27"/>
      <c r="D86" s="27"/>
      <c r="E86" s="27"/>
      <c r="F86" s="27"/>
      <c r="G86" s="1"/>
      <c r="H86" s="1"/>
      <c r="I86" s="1"/>
      <c r="J86" s="5"/>
    </row>
    <row r="87" spans="1:10" ht="15">
      <c r="A87" s="5"/>
      <c r="B87" s="5"/>
      <c r="C87" s="5"/>
      <c r="D87" s="5"/>
      <c r="E87" s="1"/>
      <c r="F87" s="1"/>
      <c r="G87" s="27"/>
      <c r="H87" s="27"/>
      <c r="I87" s="1"/>
      <c r="J87" s="5"/>
    </row>
    <row r="88" spans="1:10" ht="15">
      <c r="A88" s="5"/>
      <c r="B88" s="5"/>
      <c r="C88" s="5"/>
      <c r="D88" s="5"/>
      <c r="E88" s="1"/>
      <c r="F88" s="1"/>
      <c r="G88" s="27"/>
      <c r="H88" s="27"/>
      <c r="I88" s="1"/>
      <c r="J88" s="5"/>
    </row>
    <row r="89" spans="1:10" ht="15">
      <c r="A89" s="5"/>
      <c r="B89" s="5"/>
      <c r="C89" s="5"/>
      <c r="D89" s="5"/>
      <c r="E89" s="1"/>
      <c r="F89" s="1"/>
      <c r="G89" s="1"/>
      <c r="H89" s="1"/>
      <c r="I89" s="1"/>
      <c r="J89" s="5"/>
    </row>
    <row r="90" spans="1:10" ht="15">
      <c r="A90" s="5"/>
      <c r="B90" s="5"/>
      <c r="C90" s="5"/>
      <c r="D90" s="5"/>
      <c r="E90" s="1"/>
      <c r="F90" s="1"/>
      <c r="G90" s="1"/>
      <c r="H90" s="1"/>
      <c r="I90" s="1"/>
      <c r="J90" s="5"/>
    </row>
    <row r="91" spans="1:10" ht="15">
      <c r="A91" s="5"/>
      <c r="B91" s="5"/>
      <c r="C91" s="5"/>
      <c r="D91" s="5"/>
      <c r="E91" s="1"/>
      <c r="F91" s="1"/>
      <c r="G91" s="1"/>
      <c r="H91" s="1"/>
      <c r="I91" s="1"/>
      <c r="J91" s="5"/>
    </row>
    <row r="92" spans="1:10" ht="15">
      <c r="A92" s="5"/>
      <c r="B92" s="5"/>
      <c r="C92" s="5"/>
      <c r="D92" s="5"/>
      <c r="E92" s="1"/>
      <c r="F92" s="1"/>
      <c r="G92" s="1"/>
      <c r="H92" s="1"/>
      <c r="I92" s="1"/>
      <c r="J92" s="5"/>
    </row>
    <row r="93" spans="1:10" ht="15">
      <c r="A93" s="5"/>
      <c r="B93" s="5"/>
      <c r="C93" s="5"/>
      <c r="D93" s="5"/>
      <c r="E93" s="1"/>
      <c r="F93" s="1"/>
      <c r="G93" s="1"/>
      <c r="H93" s="1"/>
      <c r="I93" s="5"/>
      <c r="J93" s="5"/>
    </row>
    <row r="94" spans="1:10" ht="15">
      <c r="A94" s="5"/>
      <c r="B94" s="5"/>
      <c r="C94" s="5"/>
      <c r="D94" s="5"/>
      <c r="E94" s="1"/>
      <c r="F94" s="1"/>
      <c r="G94" s="1"/>
      <c r="H94" s="1"/>
      <c r="I94" s="5"/>
      <c r="J94" s="5"/>
    </row>
    <row r="95" spans="1:10" ht="15">
      <c r="A95" s="5"/>
      <c r="B95" s="5"/>
      <c r="C95" s="5"/>
      <c r="D95" s="5"/>
      <c r="E95" s="1"/>
      <c r="F95" s="1"/>
      <c r="G95" s="1"/>
      <c r="H95" s="1"/>
      <c r="I95" s="5"/>
      <c r="J95" s="5"/>
    </row>
    <row r="96" spans="1:8" ht="15">
      <c r="A96" s="5"/>
      <c r="B96" s="5"/>
      <c r="C96" s="5"/>
      <c r="D96" s="5"/>
      <c r="E96" s="1"/>
      <c r="F96" s="1"/>
      <c r="G96" s="1"/>
      <c r="H96" s="1"/>
    </row>
    <row r="97" spans="1:8" ht="15">
      <c r="A97" s="5"/>
      <c r="B97" s="5"/>
      <c r="C97" s="5"/>
      <c r="D97" s="5"/>
      <c r="E97" s="1"/>
      <c r="F97" s="1"/>
      <c r="G97" s="1"/>
      <c r="H97" s="1"/>
    </row>
    <row r="98" spans="1:8" ht="15">
      <c r="A98" s="5"/>
      <c r="B98" s="5"/>
      <c r="C98" s="5"/>
      <c r="D98" s="5"/>
      <c r="E98" s="1"/>
      <c r="F98" s="1"/>
      <c r="G98" s="1"/>
      <c r="H98" s="1"/>
    </row>
    <row r="99" spans="1:8" ht="15">
      <c r="A99" s="118" t="s">
        <v>59</v>
      </c>
      <c r="B99" s="118"/>
      <c r="C99" s="118"/>
      <c r="D99" s="2"/>
      <c r="E99" s="3"/>
      <c r="F99" s="28" t="s">
        <v>60</v>
      </c>
      <c r="G99" s="1"/>
      <c r="H99" s="1"/>
    </row>
    <row r="100" spans="1:8" ht="15">
      <c r="A100" s="5"/>
      <c r="B100" s="5"/>
      <c r="C100" s="5"/>
      <c r="D100" s="5"/>
      <c r="E100" s="5"/>
      <c r="F100" s="5"/>
      <c r="G100" s="1"/>
      <c r="H100" s="1"/>
    </row>
    <row r="101" spans="1:8" ht="15">
      <c r="A101" s="5"/>
      <c r="B101" s="5"/>
      <c r="C101" s="5"/>
      <c r="D101" s="5"/>
      <c r="E101" s="5"/>
      <c r="F101" s="5"/>
      <c r="G101" s="28"/>
      <c r="H101" s="5"/>
    </row>
    <row r="102" spans="7:8" ht="15">
      <c r="G102" s="5"/>
      <c r="H102" s="5"/>
    </row>
    <row r="103" spans="7:8" ht="15">
      <c r="G103" s="5"/>
      <c r="H103" s="5"/>
    </row>
  </sheetData>
  <sheetProtection selectLockedCells="1" selectUnlockedCells="1"/>
  <mergeCells count="137">
    <mergeCell ref="F79:G79"/>
    <mergeCell ref="F80:G80"/>
    <mergeCell ref="G51:H51"/>
    <mergeCell ref="A52:F52"/>
    <mergeCell ref="G52:H52"/>
    <mergeCell ref="G53:H53"/>
    <mergeCell ref="A56:F56"/>
    <mergeCell ref="G56:H56"/>
    <mergeCell ref="B18:E18"/>
    <mergeCell ref="F18:H18"/>
    <mergeCell ref="A72:F72"/>
    <mergeCell ref="G72:H72"/>
    <mergeCell ref="A68:F68"/>
    <mergeCell ref="G68:H68"/>
    <mergeCell ref="A71:F71"/>
    <mergeCell ref="G71:H71"/>
    <mergeCell ref="G43:H43"/>
    <mergeCell ref="A45:F45"/>
    <mergeCell ref="A40:F40"/>
    <mergeCell ref="G40:H40"/>
    <mergeCell ref="A47:F47"/>
    <mergeCell ref="G47:H47"/>
    <mergeCell ref="A48:F48"/>
    <mergeCell ref="A41:F41"/>
    <mergeCell ref="G41:H41"/>
    <mergeCell ref="A42:F42"/>
    <mergeCell ref="G42:H42"/>
    <mergeCell ref="A43:F43"/>
    <mergeCell ref="G45:H45"/>
    <mergeCell ref="A46:F46"/>
    <mergeCell ref="G46:H46"/>
    <mergeCell ref="G48:H48"/>
    <mergeCell ref="A37:F37"/>
    <mergeCell ref="G37:H37"/>
    <mergeCell ref="A38:F38"/>
    <mergeCell ref="G38:H38"/>
    <mergeCell ref="A39:F39"/>
    <mergeCell ref="G39:H39"/>
    <mergeCell ref="A34:F34"/>
    <mergeCell ref="G34:H34"/>
    <mergeCell ref="A35:F35"/>
    <mergeCell ref="G35:H35"/>
    <mergeCell ref="A36:F36"/>
    <mergeCell ref="G36:H36"/>
    <mergeCell ref="A31:F31"/>
    <mergeCell ref="G31:H31"/>
    <mergeCell ref="A32:F32"/>
    <mergeCell ref="G32:H32"/>
    <mergeCell ref="A33:F33"/>
    <mergeCell ref="G33:H33"/>
    <mergeCell ref="A28:F28"/>
    <mergeCell ref="G28:H28"/>
    <mergeCell ref="A29:F29"/>
    <mergeCell ref="G29:H29"/>
    <mergeCell ref="A30:F30"/>
    <mergeCell ref="G30:H30"/>
    <mergeCell ref="G24:H24"/>
    <mergeCell ref="A25:F25"/>
    <mergeCell ref="G25:H25"/>
    <mergeCell ref="A26:F26"/>
    <mergeCell ref="G26:H26"/>
    <mergeCell ref="A27:F27"/>
    <mergeCell ref="G27:H27"/>
    <mergeCell ref="A1:H1"/>
    <mergeCell ref="A2:H2"/>
    <mergeCell ref="A3:H3"/>
    <mergeCell ref="A14:A15"/>
    <mergeCell ref="B14:E14"/>
    <mergeCell ref="F14:H14"/>
    <mergeCell ref="A13:D13"/>
    <mergeCell ref="B15:E15"/>
    <mergeCell ref="F15:H15"/>
    <mergeCell ref="B16:E16"/>
    <mergeCell ref="F16:H16"/>
    <mergeCell ref="B19:E19"/>
    <mergeCell ref="F19:H19"/>
    <mergeCell ref="A22:D22"/>
    <mergeCell ref="A44:F44"/>
    <mergeCell ref="G44:H44"/>
    <mergeCell ref="A23:F23"/>
    <mergeCell ref="G23:H23"/>
    <mergeCell ref="A24:F24"/>
    <mergeCell ref="A49:F49"/>
    <mergeCell ref="G49:H49"/>
    <mergeCell ref="A50:F50"/>
    <mergeCell ref="G50:H50"/>
    <mergeCell ref="A55:F55"/>
    <mergeCell ref="G55:H55"/>
    <mergeCell ref="A54:F54"/>
    <mergeCell ref="G54:H54"/>
    <mergeCell ref="A53:F53"/>
    <mergeCell ref="A51:F51"/>
    <mergeCell ref="A57:F57"/>
    <mergeCell ref="G57:H57"/>
    <mergeCell ref="A58:F58"/>
    <mergeCell ref="G58:H58"/>
    <mergeCell ref="A59:F59"/>
    <mergeCell ref="G59:H59"/>
    <mergeCell ref="A60:F60"/>
    <mergeCell ref="G60:H60"/>
    <mergeCell ref="A61:F61"/>
    <mergeCell ref="G61:H61"/>
    <mergeCell ref="A62:F62"/>
    <mergeCell ref="G62:H62"/>
    <mergeCell ref="A63:F63"/>
    <mergeCell ref="G63:H63"/>
    <mergeCell ref="A64:F64"/>
    <mergeCell ref="G64:H64"/>
    <mergeCell ref="A65:F65"/>
    <mergeCell ref="G65:H65"/>
    <mergeCell ref="A66:F66"/>
    <mergeCell ref="G66:H66"/>
    <mergeCell ref="A70:F70"/>
    <mergeCell ref="G70:H70"/>
    <mergeCell ref="A67:F67"/>
    <mergeCell ref="G67:H67"/>
    <mergeCell ref="A69:F69"/>
    <mergeCell ref="G69:H69"/>
    <mergeCell ref="G73:H73"/>
    <mergeCell ref="G74:H74"/>
    <mergeCell ref="A73:F73"/>
    <mergeCell ref="G75:H75"/>
    <mergeCell ref="A74:F74"/>
    <mergeCell ref="A78:B78"/>
    <mergeCell ref="D78:E78"/>
    <mergeCell ref="F78:G78"/>
    <mergeCell ref="A76:E76"/>
    <mergeCell ref="B17:E17"/>
    <mergeCell ref="F17:H17"/>
    <mergeCell ref="A99:C99"/>
    <mergeCell ref="A80:B80"/>
    <mergeCell ref="D80:E80"/>
    <mergeCell ref="A79:B79"/>
    <mergeCell ref="D79:E79"/>
    <mergeCell ref="B20:E20"/>
    <mergeCell ref="F20:H20"/>
    <mergeCell ref="G76:H76"/>
  </mergeCells>
  <printOptions/>
  <pageMargins left="0.5305555555555556" right="0.27569444444444446" top="0.5027777777777778" bottom="0.12569444444444444" header="0.5118055555555555" footer="0.5118055555555555"/>
  <pageSetup horizontalDpi="300" verticalDpi="300" orientation="portrait" paperSize="9" scale="57" r:id="rId1"/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38">
      <selection activeCell="G51" sqref="G51:H51"/>
    </sheetView>
  </sheetViews>
  <sheetFormatPr defaultColWidth="9.00390625" defaultRowHeight="12.75"/>
  <cols>
    <col min="1" max="1" width="19.8515625" style="5" customWidth="1"/>
    <col min="2" max="2" width="15.8515625" style="5" customWidth="1"/>
    <col min="3" max="3" width="18.00390625" style="5" customWidth="1"/>
    <col min="4" max="4" width="15.421875" style="5" customWidth="1"/>
    <col min="5" max="5" width="13.8515625" style="5" customWidth="1"/>
    <col min="6" max="6" width="17.57421875" style="5" customWidth="1"/>
    <col min="7" max="7" width="15.421875" style="5" customWidth="1"/>
    <col min="8" max="8" width="16.28125" style="5" customWidth="1"/>
    <col min="9" max="9" width="0" style="5" hidden="1" customWidth="1"/>
    <col min="10" max="16384" width="9.00390625" style="5" customWidth="1"/>
  </cols>
  <sheetData>
    <row r="1" spans="1:9" s="6" customFormat="1" ht="15">
      <c r="A1" s="62" t="s">
        <v>0</v>
      </c>
      <c r="B1" s="62"/>
      <c r="C1" s="62"/>
      <c r="D1" s="62"/>
      <c r="E1" s="62"/>
      <c r="F1" s="62"/>
      <c r="G1" s="62"/>
      <c r="H1" s="62"/>
      <c r="I1" s="5"/>
    </row>
    <row r="2" spans="1:9" s="6" customFormat="1" ht="15">
      <c r="A2" s="62" t="s">
        <v>1</v>
      </c>
      <c r="B2" s="62"/>
      <c r="C2" s="62"/>
      <c r="D2" s="62"/>
      <c r="E2" s="62"/>
      <c r="F2" s="62"/>
      <c r="G2" s="62"/>
      <c r="H2" s="62"/>
      <c r="I2" s="5"/>
    </row>
    <row r="3" spans="1:9" s="6" customFormat="1" ht="15">
      <c r="A3" s="62" t="s">
        <v>104</v>
      </c>
      <c r="B3" s="62"/>
      <c r="C3" s="62"/>
      <c r="D3" s="62"/>
      <c r="E3" s="62"/>
      <c r="F3" s="62"/>
      <c r="G3" s="62"/>
      <c r="H3" s="62"/>
      <c r="I3" s="5"/>
    </row>
    <row r="4" spans="1:9" s="6" customFormat="1" ht="15">
      <c r="A4" s="5"/>
      <c r="B4" s="5"/>
      <c r="C4" s="5"/>
      <c r="D4" s="5"/>
      <c r="E4" s="5"/>
      <c r="F4" s="5"/>
      <c r="G4" s="5"/>
      <c r="H4" s="5"/>
      <c r="I4" s="5"/>
    </row>
    <row r="5" spans="1:9" s="6" customFormat="1" ht="15">
      <c r="A5" s="5" t="s">
        <v>2</v>
      </c>
      <c r="B5" s="7">
        <v>1980</v>
      </c>
      <c r="C5" s="8"/>
      <c r="D5" s="5"/>
      <c r="E5" s="5"/>
      <c r="F5" s="5"/>
      <c r="G5" s="5"/>
      <c r="H5" s="5"/>
      <c r="I5" s="5"/>
    </row>
    <row r="6" spans="1:9" s="6" customFormat="1" ht="15">
      <c r="A6" s="5" t="s">
        <v>3</v>
      </c>
      <c r="B6" s="9">
        <v>5</v>
      </c>
      <c r="C6" s="8"/>
      <c r="D6" s="5"/>
      <c r="E6" s="5"/>
      <c r="F6" s="5"/>
      <c r="G6" s="5"/>
      <c r="H6" s="5"/>
      <c r="I6" s="5"/>
    </row>
    <row r="7" spans="1:9" s="6" customFormat="1" ht="15">
      <c r="A7" s="5" t="s">
        <v>4</v>
      </c>
      <c r="B7" s="9">
        <v>4</v>
      </c>
      <c r="C7" s="8"/>
      <c r="D7" s="5"/>
      <c r="E7" s="5"/>
      <c r="F7" s="5"/>
      <c r="G7" s="5"/>
      <c r="H7" s="5"/>
      <c r="I7" s="5"/>
    </row>
    <row r="8" spans="1:9" s="6" customFormat="1" ht="15">
      <c r="A8" s="5" t="s">
        <v>5</v>
      </c>
      <c r="B8" s="9">
        <v>60</v>
      </c>
      <c r="C8" s="8"/>
      <c r="D8" s="5"/>
      <c r="E8" s="5"/>
      <c r="F8" s="5"/>
      <c r="G8" s="5"/>
      <c r="H8" s="5"/>
      <c r="I8" s="5"/>
    </row>
    <row r="9" spans="1:9" s="6" customFormat="1" ht="15" customHeight="1" hidden="1">
      <c r="A9" s="5" t="s">
        <v>6</v>
      </c>
      <c r="B9" s="9">
        <v>0</v>
      </c>
      <c r="C9" s="8"/>
      <c r="D9" s="5"/>
      <c r="E9" s="5"/>
      <c r="F9" s="5"/>
      <c r="G9" s="5"/>
      <c r="H9" s="5"/>
      <c r="I9" s="5"/>
    </row>
    <row r="10" spans="1:9" s="6" customFormat="1" ht="15" customHeight="1" hidden="1">
      <c r="A10" s="5" t="s">
        <v>7</v>
      </c>
      <c r="B10" s="7">
        <v>0</v>
      </c>
      <c r="C10" s="8"/>
      <c r="D10" s="5"/>
      <c r="E10" s="5"/>
      <c r="F10" s="5"/>
      <c r="G10" s="5"/>
      <c r="H10" s="5"/>
      <c r="I10" s="5"/>
    </row>
    <row r="11" spans="1:9" s="6" customFormat="1" ht="45">
      <c r="A11" s="10" t="s">
        <v>58</v>
      </c>
      <c r="B11" s="7">
        <v>2690.84</v>
      </c>
      <c r="C11" s="8"/>
      <c r="D11" s="5"/>
      <c r="E11" s="5"/>
      <c r="F11" s="5"/>
      <c r="G11" s="5"/>
      <c r="H11" s="5"/>
      <c r="I11" s="5"/>
    </row>
    <row r="12" spans="1:9" s="6" customFormat="1" ht="15">
      <c r="A12" s="5"/>
      <c r="B12" s="5"/>
      <c r="C12" s="5"/>
      <c r="D12" s="5"/>
      <c r="E12" s="5"/>
      <c r="F12" s="5"/>
      <c r="G12" s="5"/>
      <c r="H12" s="5"/>
      <c r="I12" s="5"/>
    </row>
    <row r="13" spans="1:9" s="6" customFormat="1" ht="15">
      <c r="A13" s="66" t="s">
        <v>19</v>
      </c>
      <c r="B13" s="66"/>
      <c r="C13" s="66"/>
      <c r="D13" s="66"/>
      <c r="E13" s="11"/>
      <c r="F13" s="5"/>
      <c r="G13" s="5"/>
      <c r="H13" s="5"/>
      <c r="I13" s="5"/>
    </row>
    <row r="14" spans="1:9" s="6" customFormat="1" ht="12.75" customHeight="1">
      <c r="A14" s="63" t="s">
        <v>8</v>
      </c>
      <c r="B14" s="64" t="s">
        <v>20</v>
      </c>
      <c r="C14" s="64"/>
      <c r="D14" s="64"/>
      <c r="E14" s="64"/>
      <c r="F14" s="65" t="s">
        <v>21</v>
      </c>
      <c r="G14" s="65"/>
      <c r="H14" s="65"/>
      <c r="I14" s="5"/>
    </row>
    <row r="15" spans="1:9" s="6" customFormat="1" ht="15">
      <c r="A15" s="63"/>
      <c r="B15" s="67" t="s">
        <v>9</v>
      </c>
      <c r="C15" s="68"/>
      <c r="D15" s="68"/>
      <c r="E15" s="69"/>
      <c r="F15" s="70" t="s">
        <v>9</v>
      </c>
      <c r="G15" s="71"/>
      <c r="H15" s="72"/>
      <c r="I15" s="5"/>
    </row>
    <row r="16" spans="1:9" s="6" customFormat="1" ht="30">
      <c r="A16" s="24" t="s">
        <v>10</v>
      </c>
      <c r="B16" s="74">
        <v>555575.17</v>
      </c>
      <c r="C16" s="75"/>
      <c r="D16" s="75"/>
      <c r="E16" s="76"/>
      <c r="F16" s="74">
        <v>543124.03</v>
      </c>
      <c r="G16" s="75"/>
      <c r="H16" s="76"/>
      <c r="I16" s="5"/>
    </row>
    <row r="17" spans="1:9" s="6" customFormat="1" ht="37.5" customHeight="1">
      <c r="A17" s="26" t="s">
        <v>70</v>
      </c>
      <c r="B17" s="79">
        <v>16285</v>
      </c>
      <c r="C17" s="80"/>
      <c r="D17" s="80"/>
      <c r="E17" s="81"/>
      <c r="F17" s="85">
        <v>15428</v>
      </c>
      <c r="G17" s="86"/>
      <c r="H17" s="87"/>
      <c r="I17" s="5"/>
    </row>
    <row r="18" spans="1:9" s="6" customFormat="1" ht="31.5" customHeight="1">
      <c r="A18" s="26" t="s">
        <v>100</v>
      </c>
      <c r="B18" s="79">
        <v>0</v>
      </c>
      <c r="C18" s="80"/>
      <c r="D18" s="80"/>
      <c r="E18" s="81"/>
      <c r="F18" s="85">
        <v>3775.8</v>
      </c>
      <c r="G18" s="86"/>
      <c r="H18" s="87"/>
      <c r="I18" s="5"/>
    </row>
    <row r="19" spans="1:9" s="6" customFormat="1" ht="30">
      <c r="A19" s="25" t="s">
        <v>16</v>
      </c>
      <c r="B19" s="77">
        <v>0</v>
      </c>
      <c r="C19" s="77"/>
      <c r="D19" s="77"/>
      <c r="E19" s="77"/>
      <c r="F19" s="78">
        <v>0</v>
      </c>
      <c r="G19" s="78"/>
      <c r="H19" s="78"/>
      <c r="I19" s="5"/>
    </row>
    <row r="20" spans="1:9" s="6" customFormat="1" ht="15">
      <c r="A20" s="31" t="s">
        <v>15</v>
      </c>
      <c r="B20" s="88">
        <f>B16+B17+B18+B19</f>
        <v>571860.17</v>
      </c>
      <c r="C20" s="89"/>
      <c r="D20" s="89"/>
      <c r="E20" s="90"/>
      <c r="F20" s="91">
        <f>F16+F17+F18+F19</f>
        <v>562327.8300000001</v>
      </c>
      <c r="G20" s="92"/>
      <c r="H20" s="93"/>
      <c r="I20" s="5"/>
    </row>
    <row r="21" spans="1:9" s="6" customFormat="1" ht="15">
      <c r="A21" s="35"/>
      <c r="B21" s="36"/>
      <c r="C21" s="36"/>
      <c r="D21" s="36"/>
      <c r="E21" s="36"/>
      <c r="F21" s="37"/>
      <c r="G21" s="37"/>
      <c r="H21" s="37"/>
      <c r="I21" s="5"/>
    </row>
    <row r="22" spans="1:9" s="6" customFormat="1" ht="12.75" customHeight="1">
      <c r="A22" s="66" t="s">
        <v>22</v>
      </c>
      <c r="B22" s="66"/>
      <c r="C22" s="66"/>
      <c r="D22" s="66"/>
      <c r="E22" s="15"/>
      <c r="F22" s="5"/>
      <c r="G22" s="5"/>
      <c r="H22" s="5"/>
      <c r="I22" s="5"/>
    </row>
    <row r="23" spans="1:9" s="6" customFormat="1" ht="12.75" customHeight="1">
      <c r="A23" s="94" t="s">
        <v>11</v>
      </c>
      <c r="B23" s="94"/>
      <c r="C23" s="94"/>
      <c r="D23" s="94"/>
      <c r="E23" s="94"/>
      <c r="F23" s="94"/>
      <c r="G23" s="94" t="s">
        <v>12</v>
      </c>
      <c r="H23" s="94"/>
      <c r="I23" s="5"/>
    </row>
    <row r="24" spans="1:9" s="6" customFormat="1" ht="12.75" customHeight="1">
      <c r="A24" s="53" t="s">
        <v>54</v>
      </c>
      <c r="B24" s="53"/>
      <c r="C24" s="53"/>
      <c r="D24" s="53"/>
      <c r="E24" s="53"/>
      <c r="F24" s="53"/>
      <c r="G24" s="73"/>
      <c r="H24" s="73"/>
      <c r="I24" s="5"/>
    </row>
    <row r="25" spans="1:9" s="6" customFormat="1" ht="15">
      <c r="A25" s="82" t="s">
        <v>23</v>
      </c>
      <c r="B25" s="82"/>
      <c r="C25" s="82"/>
      <c r="D25" s="82"/>
      <c r="E25" s="82"/>
      <c r="F25" s="82"/>
      <c r="G25" s="52">
        <v>282802.2</v>
      </c>
      <c r="H25" s="52"/>
      <c r="I25" s="5"/>
    </row>
    <row r="26" spans="1:9" s="6" customFormat="1" ht="15">
      <c r="A26" s="83" t="s">
        <v>24</v>
      </c>
      <c r="B26" s="83"/>
      <c r="C26" s="83"/>
      <c r="D26" s="83"/>
      <c r="E26" s="83"/>
      <c r="F26" s="83"/>
      <c r="G26" s="52">
        <v>56732.7</v>
      </c>
      <c r="H26" s="52"/>
      <c r="I26" s="5"/>
    </row>
    <row r="27" spans="1:9" s="6" customFormat="1" ht="15">
      <c r="A27" s="83" t="s">
        <v>25</v>
      </c>
      <c r="B27" s="83"/>
      <c r="C27" s="83"/>
      <c r="D27" s="83"/>
      <c r="E27" s="83"/>
      <c r="F27" s="83"/>
      <c r="G27" s="52">
        <v>24438.3</v>
      </c>
      <c r="H27" s="52"/>
      <c r="I27" s="5"/>
    </row>
    <row r="28" spans="1:9" s="6" customFormat="1" ht="12.75" customHeight="1">
      <c r="A28" s="83" t="s">
        <v>26</v>
      </c>
      <c r="B28" s="83"/>
      <c r="C28" s="83"/>
      <c r="D28" s="83"/>
      <c r="E28" s="83"/>
      <c r="F28" s="83"/>
      <c r="G28" s="52">
        <v>45927.3</v>
      </c>
      <c r="H28" s="52"/>
      <c r="I28" s="5"/>
    </row>
    <row r="29" spans="1:9" s="6" customFormat="1" ht="12.75" customHeight="1">
      <c r="A29" s="83" t="s">
        <v>27</v>
      </c>
      <c r="B29" s="83"/>
      <c r="C29" s="83"/>
      <c r="D29" s="83"/>
      <c r="E29" s="83"/>
      <c r="F29" s="83"/>
      <c r="G29" s="52">
        <v>0</v>
      </c>
      <c r="H29" s="52"/>
      <c r="I29" s="5"/>
    </row>
    <row r="30" spans="1:9" s="6" customFormat="1" ht="15.75" customHeight="1">
      <c r="A30" s="83" t="s">
        <v>28</v>
      </c>
      <c r="B30" s="83"/>
      <c r="C30" s="83"/>
      <c r="D30" s="83"/>
      <c r="E30" s="83"/>
      <c r="F30" s="83"/>
      <c r="G30" s="52">
        <v>10065.9</v>
      </c>
      <c r="H30" s="52"/>
      <c r="I30" s="5"/>
    </row>
    <row r="31" spans="1:9" s="6" customFormat="1" ht="29.25" customHeight="1" hidden="1">
      <c r="A31" s="83" t="s">
        <v>29</v>
      </c>
      <c r="B31" s="83"/>
      <c r="C31" s="83"/>
      <c r="D31" s="83"/>
      <c r="E31" s="83"/>
      <c r="F31" s="83"/>
      <c r="G31" s="52">
        <v>1435.5</v>
      </c>
      <c r="H31" s="52"/>
      <c r="I31" s="5"/>
    </row>
    <row r="32" spans="1:9" s="6" customFormat="1" ht="15">
      <c r="A32" s="83" t="s">
        <v>30</v>
      </c>
      <c r="B32" s="83"/>
      <c r="C32" s="83"/>
      <c r="D32" s="83"/>
      <c r="E32" s="83"/>
      <c r="F32" s="83"/>
      <c r="G32" s="52">
        <v>0</v>
      </c>
      <c r="H32" s="52"/>
      <c r="I32" s="5"/>
    </row>
    <row r="33" spans="1:9" s="6" customFormat="1" ht="12.75" customHeight="1">
      <c r="A33" s="83" t="s">
        <v>31</v>
      </c>
      <c r="B33" s="83"/>
      <c r="C33" s="83"/>
      <c r="D33" s="83"/>
      <c r="E33" s="83"/>
      <c r="F33" s="83"/>
      <c r="G33" s="52">
        <v>1218</v>
      </c>
      <c r="H33" s="52"/>
      <c r="I33" s="5"/>
    </row>
    <row r="34" spans="1:9" s="6" customFormat="1" ht="12.75" customHeight="1">
      <c r="A34" s="83" t="s">
        <v>32</v>
      </c>
      <c r="B34" s="83"/>
      <c r="C34" s="83"/>
      <c r="D34" s="83"/>
      <c r="E34" s="83"/>
      <c r="F34" s="83"/>
      <c r="G34" s="52">
        <v>2575.2</v>
      </c>
      <c r="H34" s="52"/>
      <c r="I34" s="5"/>
    </row>
    <row r="35" spans="1:9" s="6" customFormat="1" ht="12.75" customHeight="1">
      <c r="A35" s="83" t="s">
        <v>33</v>
      </c>
      <c r="B35" s="83"/>
      <c r="C35" s="83"/>
      <c r="D35" s="83"/>
      <c r="E35" s="83"/>
      <c r="F35" s="83"/>
      <c r="G35" s="52">
        <v>10</v>
      </c>
      <c r="H35" s="52"/>
      <c r="I35" s="5"/>
    </row>
    <row r="36" spans="1:9" s="6" customFormat="1" ht="12.75" customHeight="1">
      <c r="A36" s="83" t="s">
        <v>34</v>
      </c>
      <c r="B36" s="83"/>
      <c r="C36" s="83"/>
      <c r="D36" s="83"/>
      <c r="E36" s="83"/>
      <c r="F36" s="83"/>
      <c r="G36" s="52">
        <v>226.2</v>
      </c>
      <c r="H36" s="52"/>
      <c r="I36" s="5"/>
    </row>
    <row r="37" spans="1:9" s="6" customFormat="1" ht="15">
      <c r="A37" s="83" t="s">
        <v>35</v>
      </c>
      <c r="B37" s="83"/>
      <c r="C37" s="83"/>
      <c r="D37" s="83"/>
      <c r="E37" s="83"/>
      <c r="F37" s="83"/>
      <c r="G37" s="52">
        <v>2566.5</v>
      </c>
      <c r="H37" s="52"/>
      <c r="I37" s="5"/>
    </row>
    <row r="38" spans="1:10" s="6" customFormat="1" ht="15">
      <c r="A38" s="83" t="s">
        <v>36</v>
      </c>
      <c r="B38" s="83"/>
      <c r="C38" s="83"/>
      <c r="D38" s="83"/>
      <c r="E38" s="83"/>
      <c r="F38" s="83"/>
      <c r="G38" s="52">
        <v>7334.1</v>
      </c>
      <c r="H38" s="52"/>
      <c r="I38" s="5"/>
      <c r="J38" s="5"/>
    </row>
    <row r="39" spans="1:9" s="6" customFormat="1" ht="18" customHeight="1">
      <c r="A39" s="83" t="s">
        <v>37</v>
      </c>
      <c r="B39" s="83"/>
      <c r="C39" s="83"/>
      <c r="D39" s="83"/>
      <c r="E39" s="83"/>
      <c r="F39" s="83"/>
      <c r="G39" s="52">
        <v>1296.3</v>
      </c>
      <c r="H39" s="52"/>
      <c r="I39" s="5"/>
    </row>
    <row r="40" spans="1:9" s="6" customFormat="1" ht="15">
      <c r="A40" s="83" t="s">
        <v>38</v>
      </c>
      <c r="B40" s="83"/>
      <c r="C40" s="83"/>
      <c r="D40" s="83"/>
      <c r="E40" s="83"/>
      <c r="F40" s="83"/>
      <c r="G40" s="52">
        <v>2166</v>
      </c>
      <c r="H40" s="52"/>
      <c r="I40" s="5"/>
    </row>
    <row r="41" spans="1:9" s="6" customFormat="1" ht="15">
      <c r="A41" s="83" t="s">
        <v>39</v>
      </c>
      <c r="B41" s="83"/>
      <c r="C41" s="83"/>
      <c r="D41" s="83"/>
      <c r="E41" s="83"/>
      <c r="F41" s="83"/>
      <c r="G41" s="52">
        <v>1705.2</v>
      </c>
      <c r="H41" s="52"/>
      <c r="I41" s="5"/>
    </row>
    <row r="42" spans="1:9" s="6" customFormat="1" ht="15">
      <c r="A42" s="82" t="s">
        <v>40</v>
      </c>
      <c r="B42" s="82"/>
      <c r="C42" s="82"/>
      <c r="D42" s="82"/>
      <c r="E42" s="82"/>
      <c r="F42" s="82"/>
      <c r="G42" s="52">
        <v>1305</v>
      </c>
      <c r="H42" s="52"/>
      <c r="I42" s="5"/>
    </row>
    <row r="43" spans="1:9" s="6" customFormat="1" ht="15">
      <c r="A43" s="96" t="s">
        <v>41</v>
      </c>
      <c r="B43" s="96"/>
      <c r="C43" s="96"/>
      <c r="D43" s="96"/>
      <c r="E43" s="96"/>
      <c r="F43" s="96"/>
      <c r="G43" s="52">
        <v>1740</v>
      </c>
      <c r="H43" s="52"/>
      <c r="I43" s="5"/>
    </row>
    <row r="44" spans="1:10" ht="15">
      <c r="A44" s="96" t="s">
        <v>114</v>
      </c>
      <c r="B44" s="96"/>
      <c r="C44" s="96"/>
      <c r="D44" s="96"/>
      <c r="E44" s="96"/>
      <c r="F44" s="96"/>
      <c r="G44" s="52">
        <v>9474.3</v>
      </c>
      <c r="H44" s="52"/>
      <c r="J44" s="6"/>
    </row>
    <row r="45" spans="1:10" ht="15" customHeight="1">
      <c r="A45" s="99" t="s">
        <v>42</v>
      </c>
      <c r="B45" s="100"/>
      <c r="C45" s="100"/>
      <c r="D45" s="100"/>
      <c r="E45" s="100"/>
      <c r="F45" s="101"/>
      <c r="G45" s="52">
        <v>1731.3</v>
      </c>
      <c r="H45" s="52"/>
      <c r="J45" s="6"/>
    </row>
    <row r="46" spans="1:10" ht="15">
      <c r="A46" s="99" t="s">
        <v>43</v>
      </c>
      <c r="B46" s="100"/>
      <c r="C46" s="100"/>
      <c r="D46" s="100"/>
      <c r="E46" s="100"/>
      <c r="F46" s="101"/>
      <c r="G46" s="52">
        <v>8265</v>
      </c>
      <c r="H46" s="52"/>
      <c r="J46" s="6"/>
    </row>
    <row r="47" spans="1:10" ht="15">
      <c r="A47" s="99" t="s">
        <v>44</v>
      </c>
      <c r="B47" s="100"/>
      <c r="C47" s="100"/>
      <c r="D47" s="100"/>
      <c r="E47" s="100"/>
      <c r="F47" s="101"/>
      <c r="G47" s="52">
        <v>3958.5</v>
      </c>
      <c r="H47" s="52"/>
      <c r="J47" s="6"/>
    </row>
    <row r="48" spans="1:10" ht="15">
      <c r="A48" s="99" t="s">
        <v>45</v>
      </c>
      <c r="B48" s="100"/>
      <c r="C48" s="100"/>
      <c r="D48" s="100"/>
      <c r="E48" s="100"/>
      <c r="F48" s="101"/>
      <c r="G48" s="52">
        <v>15296.92</v>
      </c>
      <c r="H48" s="52"/>
      <c r="J48" s="6"/>
    </row>
    <row r="49" spans="1:10" ht="15">
      <c r="A49" s="99" t="s">
        <v>46</v>
      </c>
      <c r="B49" s="100"/>
      <c r="C49" s="100"/>
      <c r="D49" s="100"/>
      <c r="E49" s="100"/>
      <c r="F49" s="101"/>
      <c r="G49" s="52">
        <v>0</v>
      </c>
      <c r="H49" s="52"/>
      <c r="J49" s="6"/>
    </row>
    <row r="50" spans="1:10" ht="47.25" customHeight="1">
      <c r="A50" s="105" t="s">
        <v>115</v>
      </c>
      <c r="B50" s="106"/>
      <c r="C50" s="106"/>
      <c r="D50" s="106"/>
      <c r="E50" s="106"/>
      <c r="F50" s="107"/>
      <c r="G50" s="52">
        <f>G51+G52+G53</f>
        <v>23342</v>
      </c>
      <c r="H50" s="52"/>
      <c r="J50" s="6"/>
    </row>
    <row r="51" spans="1:10" ht="15">
      <c r="A51" s="59" t="s">
        <v>106</v>
      </c>
      <c r="B51" s="60"/>
      <c r="C51" s="60"/>
      <c r="D51" s="60"/>
      <c r="E51" s="60"/>
      <c r="F51" s="61"/>
      <c r="G51" s="110">
        <v>278</v>
      </c>
      <c r="H51" s="111"/>
      <c r="J51" s="6"/>
    </row>
    <row r="52" spans="1:10" ht="15">
      <c r="A52" s="59" t="s">
        <v>117</v>
      </c>
      <c r="B52" s="60"/>
      <c r="C52" s="60"/>
      <c r="D52" s="60"/>
      <c r="E52" s="60"/>
      <c r="F52" s="61"/>
      <c r="G52" s="110">
        <v>1470</v>
      </c>
      <c r="H52" s="111"/>
      <c r="J52" s="6"/>
    </row>
    <row r="53" spans="1:10" ht="15">
      <c r="A53" s="115" t="s">
        <v>118</v>
      </c>
      <c r="B53" s="108"/>
      <c r="C53" s="108"/>
      <c r="D53" s="108"/>
      <c r="E53" s="108"/>
      <c r="F53" s="109"/>
      <c r="G53" s="110">
        <v>21594</v>
      </c>
      <c r="H53" s="111"/>
      <c r="J53" s="6"/>
    </row>
    <row r="54" spans="1:10" ht="30" customHeight="1">
      <c r="A54" s="105" t="s">
        <v>107</v>
      </c>
      <c r="B54" s="108"/>
      <c r="C54" s="108"/>
      <c r="D54" s="108"/>
      <c r="E54" s="108"/>
      <c r="F54" s="109"/>
      <c r="G54" s="113">
        <v>8054</v>
      </c>
      <c r="H54" s="114"/>
      <c r="J54" s="6"/>
    </row>
    <row r="55" spans="1:10" ht="15">
      <c r="A55" s="99" t="s">
        <v>47</v>
      </c>
      <c r="B55" s="100"/>
      <c r="C55" s="100"/>
      <c r="D55" s="100"/>
      <c r="E55" s="100"/>
      <c r="F55" s="101"/>
      <c r="G55" s="97">
        <f>G56+G57+G58+G59+G60+G61+G62+G63+G64+G65</f>
        <v>43834.3</v>
      </c>
      <c r="H55" s="98"/>
      <c r="J55" s="6"/>
    </row>
    <row r="56" spans="1:10" ht="15">
      <c r="A56" s="102" t="s">
        <v>65</v>
      </c>
      <c r="B56" s="103"/>
      <c r="C56" s="103"/>
      <c r="D56" s="103"/>
      <c r="E56" s="103"/>
      <c r="F56" s="104"/>
      <c r="G56" s="54">
        <v>0</v>
      </c>
      <c r="H56" s="55"/>
      <c r="J56" s="6"/>
    </row>
    <row r="57" spans="1:10" ht="15">
      <c r="A57" s="102" t="s">
        <v>66</v>
      </c>
      <c r="B57" s="103"/>
      <c r="C57" s="103"/>
      <c r="D57" s="103"/>
      <c r="E57" s="103"/>
      <c r="F57" s="104"/>
      <c r="G57" s="54">
        <v>12220</v>
      </c>
      <c r="H57" s="55"/>
      <c r="J57" s="6"/>
    </row>
    <row r="58" spans="1:10" ht="15">
      <c r="A58" s="102" t="s">
        <v>67</v>
      </c>
      <c r="B58" s="103"/>
      <c r="C58" s="103"/>
      <c r="D58" s="103"/>
      <c r="E58" s="103"/>
      <c r="F58" s="104"/>
      <c r="G58" s="54">
        <v>2584</v>
      </c>
      <c r="H58" s="55"/>
      <c r="J58" s="6"/>
    </row>
    <row r="59" spans="1:10" ht="15">
      <c r="A59" s="102" t="s">
        <v>68</v>
      </c>
      <c r="B59" s="102"/>
      <c r="C59" s="102"/>
      <c r="D59" s="102"/>
      <c r="E59" s="102"/>
      <c r="F59" s="102"/>
      <c r="G59" s="54">
        <v>18222</v>
      </c>
      <c r="H59" s="55"/>
      <c r="J59" s="6"/>
    </row>
    <row r="60" spans="1:10" ht="15">
      <c r="A60" s="102" t="s">
        <v>69</v>
      </c>
      <c r="B60" s="102"/>
      <c r="C60" s="102"/>
      <c r="D60" s="102"/>
      <c r="E60" s="102"/>
      <c r="F60" s="102"/>
      <c r="G60" s="54">
        <v>1800</v>
      </c>
      <c r="H60" s="55"/>
      <c r="J60" s="6"/>
    </row>
    <row r="61" spans="1:10" ht="15">
      <c r="A61" s="102" t="s">
        <v>71</v>
      </c>
      <c r="B61" s="102"/>
      <c r="C61" s="102"/>
      <c r="D61" s="102"/>
      <c r="E61" s="102"/>
      <c r="F61" s="102"/>
      <c r="G61" s="54">
        <v>2608.26</v>
      </c>
      <c r="H61" s="55"/>
      <c r="J61" s="6"/>
    </row>
    <row r="62" spans="1:10" ht="15">
      <c r="A62" s="102" t="s">
        <v>86</v>
      </c>
      <c r="B62" s="102"/>
      <c r="C62" s="102"/>
      <c r="D62" s="102"/>
      <c r="E62" s="102"/>
      <c r="F62" s="102"/>
      <c r="G62" s="54">
        <v>0</v>
      </c>
      <c r="H62" s="55"/>
      <c r="J62" s="6"/>
    </row>
    <row r="63" spans="1:10" ht="15">
      <c r="A63" s="102" t="s">
        <v>87</v>
      </c>
      <c r="B63" s="102"/>
      <c r="C63" s="102"/>
      <c r="D63" s="102"/>
      <c r="E63" s="102"/>
      <c r="F63" s="102"/>
      <c r="G63" s="54">
        <v>2145.6</v>
      </c>
      <c r="H63" s="55"/>
      <c r="J63" s="6"/>
    </row>
    <row r="64" spans="1:10" ht="15">
      <c r="A64" s="102" t="s">
        <v>83</v>
      </c>
      <c r="B64" s="102"/>
      <c r="C64" s="102"/>
      <c r="D64" s="102"/>
      <c r="E64" s="102"/>
      <c r="F64" s="102"/>
      <c r="G64" s="54">
        <v>0</v>
      </c>
      <c r="H64" s="55"/>
      <c r="J64" s="6"/>
    </row>
    <row r="65" spans="1:10" ht="15">
      <c r="A65" s="102" t="s">
        <v>84</v>
      </c>
      <c r="B65" s="102"/>
      <c r="C65" s="102"/>
      <c r="D65" s="102"/>
      <c r="E65" s="102"/>
      <c r="F65" s="102"/>
      <c r="G65" s="54">
        <v>4254.44</v>
      </c>
      <c r="H65" s="55"/>
      <c r="J65" s="6"/>
    </row>
    <row r="66" spans="1:10" ht="15">
      <c r="A66" s="99" t="s">
        <v>108</v>
      </c>
      <c r="B66" s="99"/>
      <c r="C66" s="99"/>
      <c r="D66" s="99"/>
      <c r="E66" s="99"/>
      <c r="F66" s="99"/>
      <c r="G66" s="97">
        <v>22989</v>
      </c>
      <c r="H66" s="98"/>
      <c r="J66" s="6"/>
    </row>
    <row r="67" spans="1:10" ht="15">
      <c r="A67" s="99" t="s">
        <v>48</v>
      </c>
      <c r="B67" s="99"/>
      <c r="C67" s="99"/>
      <c r="D67" s="99"/>
      <c r="E67" s="99"/>
      <c r="F67" s="99"/>
      <c r="G67" s="97">
        <v>17400</v>
      </c>
      <c r="H67" s="98"/>
      <c r="J67" s="6"/>
    </row>
    <row r="68" spans="1:10" ht="19.5" customHeight="1">
      <c r="A68" s="99" t="s">
        <v>49</v>
      </c>
      <c r="B68" s="100"/>
      <c r="C68" s="100"/>
      <c r="D68" s="100"/>
      <c r="E68" s="100"/>
      <c r="F68" s="101"/>
      <c r="G68" s="97">
        <v>14670</v>
      </c>
      <c r="H68" s="98"/>
      <c r="I68" s="18" t="s">
        <v>17</v>
      </c>
      <c r="J68" s="6"/>
    </row>
    <row r="69" spans="1:10" ht="15">
      <c r="A69" s="99" t="s">
        <v>52</v>
      </c>
      <c r="B69" s="100"/>
      <c r="C69" s="100"/>
      <c r="D69" s="100"/>
      <c r="E69" s="100"/>
      <c r="F69" s="101"/>
      <c r="G69" s="97">
        <v>5281</v>
      </c>
      <c r="H69" s="98"/>
      <c r="I69" s="4">
        <f>3667.63-616.08</f>
        <v>3051.55</v>
      </c>
      <c r="J69" s="6"/>
    </row>
    <row r="70" spans="1:10" ht="17.25">
      <c r="A70" s="112" t="s">
        <v>53</v>
      </c>
      <c r="B70" s="112"/>
      <c r="C70" s="112"/>
      <c r="D70" s="112"/>
      <c r="E70" s="112"/>
      <c r="F70" s="112"/>
      <c r="G70" s="116">
        <f>G25+G26+G27+G28+G29+G30+G32+G33+G34+G35+G36+G37+G38+G39+G40+G41+G42+G43+G44+G45+G46+G47+G48+G49+G50+G54+G55+G66+G67+G68+G69</f>
        <v>616405.22</v>
      </c>
      <c r="H70" s="117"/>
      <c r="I70" s="16">
        <f>SUM(I69:I69)</f>
        <v>3051.55</v>
      </c>
      <c r="J70" s="6"/>
    </row>
    <row r="72" spans="1:9" ht="15">
      <c r="A72" s="62" t="s">
        <v>112</v>
      </c>
      <c r="B72" s="62"/>
      <c r="C72" s="62"/>
      <c r="D72" s="62"/>
      <c r="E72" s="62"/>
      <c r="F72" s="62"/>
      <c r="G72" s="62"/>
      <c r="I72" s="1"/>
    </row>
    <row r="73" spans="9:10" ht="15">
      <c r="I73" s="27"/>
      <c r="J73" s="27"/>
    </row>
    <row r="74" spans="1:10" ht="105">
      <c r="A74" s="64" t="s">
        <v>13</v>
      </c>
      <c r="B74" s="64"/>
      <c r="C74" s="19" t="s">
        <v>56</v>
      </c>
      <c r="D74" s="49" t="s">
        <v>55</v>
      </c>
      <c r="E74" s="50"/>
      <c r="F74" s="49" t="s">
        <v>109</v>
      </c>
      <c r="G74" s="50"/>
      <c r="H74" s="12" t="s">
        <v>110</v>
      </c>
      <c r="I74" s="27"/>
      <c r="J74" s="27"/>
    </row>
    <row r="75" spans="1:9" ht="15">
      <c r="A75" s="120" t="s">
        <v>14</v>
      </c>
      <c r="B75" s="120"/>
      <c r="C75" s="14">
        <v>26710.82</v>
      </c>
      <c r="D75" s="51">
        <f>B20</f>
        <v>571860.17</v>
      </c>
      <c r="E75" s="51"/>
      <c r="F75" s="51">
        <f>F20</f>
        <v>562327.8300000001</v>
      </c>
      <c r="G75" s="51"/>
      <c r="H75" s="13">
        <f>C75+D75-F75</f>
        <v>36243.159999999916</v>
      </c>
      <c r="I75" s="1"/>
    </row>
    <row r="76" spans="1:9" ht="15">
      <c r="A76" s="53" t="s">
        <v>15</v>
      </c>
      <c r="B76" s="53"/>
      <c r="C76" s="29">
        <f>C75</f>
        <v>26710.82</v>
      </c>
      <c r="D76" s="52">
        <f>SUM(D75:D75)</f>
        <v>571860.17</v>
      </c>
      <c r="E76" s="52"/>
      <c r="F76" s="52">
        <f>SUM(F75:F75)</f>
        <v>562327.8300000001</v>
      </c>
      <c r="G76" s="52"/>
      <c r="H76" s="17">
        <f>SUM(H75:H75)</f>
        <v>36243.159999999916</v>
      </c>
      <c r="I76" s="1"/>
    </row>
    <row r="77" ht="15">
      <c r="I77" s="1"/>
    </row>
    <row r="78" spans="1:9" ht="15">
      <c r="A78" s="27"/>
      <c r="B78" s="27"/>
      <c r="C78" s="27"/>
      <c r="D78" s="27"/>
      <c r="E78" s="27"/>
      <c r="F78" s="27"/>
      <c r="G78" s="27"/>
      <c r="H78" s="27"/>
      <c r="I78" s="1"/>
    </row>
    <row r="79" spans="1:9" ht="15">
      <c r="A79" s="8"/>
      <c r="B79" s="8"/>
      <c r="C79" s="8"/>
      <c r="D79" s="8"/>
      <c r="E79" s="8"/>
      <c r="F79" s="8"/>
      <c r="G79" s="8"/>
      <c r="H79" s="8"/>
      <c r="I79" s="1"/>
    </row>
    <row r="80" spans="5:9" ht="15">
      <c r="E80" s="1"/>
      <c r="F80" s="1"/>
      <c r="G80" s="1"/>
      <c r="H80" s="1"/>
      <c r="I80" s="1"/>
    </row>
    <row r="81" spans="1:9" ht="15">
      <c r="A81" s="27"/>
      <c r="B81" s="27"/>
      <c r="C81" s="27"/>
      <c r="D81" s="27"/>
      <c r="E81" s="27"/>
      <c r="F81" s="27"/>
      <c r="G81" s="27"/>
      <c r="H81" s="27"/>
      <c r="I81" s="1"/>
    </row>
    <row r="82" spans="1:9" ht="15">
      <c r="A82" s="27"/>
      <c r="B82" s="27"/>
      <c r="C82" s="27"/>
      <c r="D82" s="27"/>
      <c r="E82" s="27"/>
      <c r="F82" s="27"/>
      <c r="G82" s="27"/>
      <c r="H82" s="27"/>
      <c r="I82" s="1"/>
    </row>
    <row r="83" spans="5:9" ht="15">
      <c r="E83" s="1"/>
      <c r="F83" s="1"/>
      <c r="G83" s="1"/>
      <c r="H83" s="1"/>
      <c r="I83" s="1"/>
    </row>
    <row r="84" spans="5:9" ht="15">
      <c r="E84" s="1"/>
      <c r="F84" s="1"/>
      <c r="G84" s="1"/>
      <c r="H84" s="1"/>
      <c r="I84" s="1"/>
    </row>
    <row r="85" spans="5:9" ht="15">
      <c r="E85" s="1"/>
      <c r="F85" s="1"/>
      <c r="G85" s="1"/>
      <c r="H85" s="1"/>
      <c r="I85" s="1"/>
    </row>
    <row r="86" spans="5:9" ht="15">
      <c r="E86" s="1"/>
      <c r="F86" s="1"/>
      <c r="G86" s="1"/>
      <c r="H86" s="1"/>
      <c r="I86" s="1"/>
    </row>
    <row r="87" spans="5:8" ht="15">
      <c r="E87" s="1"/>
      <c r="F87" s="1"/>
      <c r="G87" s="1"/>
      <c r="H87" s="1"/>
    </row>
    <row r="88" spans="5:8" ht="15">
      <c r="E88" s="1"/>
      <c r="F88" s="1"/>
      <c r="G88" s="1"/>
      <c r="H88" s="1"/>
    </row>
    <row r="89" spans="5:8" ht="15">
      <c r="E89" s="1"/>
      <c r="F89" s="1"/>
      <c r="G89" s="1"/>
      <c r="H89" s="1"/>
    </row>
    <row r="90" spans="5:8" ht="15">
      <c r="E90" s="1"/>
      <c r="F90" s="1"/>
      <c r="G90" s="1"/>
      <c r="H90" s="1"/>
    </row>
    <row r="91" spans="5:8" ht="15">
      <c r="E91" s="1"/>
      <c r="F91" s="1"/>
      <c r="G91" s="1"/>
      <c r="H91" s="1"/>
    </row>
    <row r="92" spans="5:8" ht="15">
      <c r="E92" s="1"/>
      <c r="F92" s="1"/>
      <c r="G92" s="1"/>
      <c r="H92" s="1"/>
    </row>
    <row r="93" spans="5:8" ht="15">
      <c r="E93" s="1"/>
      <c r="F93" s="1"/>
      <c r="G93" s="1"/>
      <c r="H93" s="1"/>
    </row>
    <row r="94" spans="5:8" ht="15">
      <c r="E94" s="1"/>
      <c r="F94" s="1"/>
      <c r="G94" s="1"/>
      <c r="H94" s="1"/>
    </row>
    <row r="95" spans="1:7" ht="15">
      <c r="A95" s="118" t="s">
        <v>59</v>
      </c>
      <c r="B95" s="118"/>
      <c r="C95" s="118"/>
      <c r="D95" s="2"/>
      <c r="E95" s="3"/>
      <c r="F95" s="119" t="s">
        <v>60</v>
      </c>
      <c r="G95" s="119"/>
    </row>
  </sheetData>
  <sheetProtection selectLockedCells="1" selectUnlockedCells="1"/>
  <mergeCells count="128">
    <mergeCell ref="A72:G72"/>
    <mergeCell ref="G53:H53"/>
    <mergeCell ref="B18:E18"/>
    <mergeCell ref="F18:H18"/>
    <mergeCell ref="A43:F43"/>
    <mergeCell ref="G43:H43"/>
    <mergeCell ref="A41:F41"/>
    <mergeCell ref="G41:H41"/>
    <mergeCell ref="A42:F42"/>
    <mergeCell ref="G42:H42"/>
    <mergeCell ref="A38:F38"/>
    <mergeCell ref="G38:H38"/>
    <mergeCell ref="A39:F39"/>
    <mergeCell ref="G39:H39"/>
    <mergeCell ref="A40:F40"/>
    <mergeCell ref="G40:H40"/>
    <mergeCell ref="A35:F35"/>
    <mergeCell ref="G35:H35"/>
    <mergeCell ref="A36:F36"/>
    <mergeCell ref="G36:H36"/>
    <mergeCell ref="A37:F37"/>
    <mergeCell ref="G37:H37"/>
    <mergeCell ref="A32:F32"/>
    <mergeCell ref="G32:H32"/>
    <mergeCell ref="A33:F33"/>
    <mergeCell ref="G33:H33"/>
    <mergeCell ref="A34:F34"/>
    <mergeCell ref="G34:H34"/>
    <mergeCell ref="A29:F29"/>
    <mergeCell ref="G29:H29"/>
    <mergeCell ref="A30:F30"/>
    <mergeCell ref="G30:H30"/>
    <mergeCell ref="A31:F31"/>
    <mergeCell ref="G31:H31"/>
    <mergeCell ref="B16:E16"/>
    <mergeCell ref="F16:H16"/>
    <mergeCell ref="B19:E19"/>
    <mergeCell ref="F19:H19"/>
    <mergeCell ref="A26:F26"/>
    <mergeCell ref="G26:H26"/>
    <mergeCell ref="A22:D22"/>
    <mergeCell ref="A23:F23"/>
    <mergeCell ref="G23:H23"/>
    <mergeCell ref="A24:F24"/>
    <mergeCell ref="A1:H1"/>
    <mergeCell ref="A2:H2"/>
    <mergeCell ref="A3:H3"/>
    <mergeCell ref="A14:A15"/>
    <mergeCell ref="B14:E14"/>
    <mergeCell ref="F14:H14"/>
    <mergeCell ref="A13:D13"/>
    <mergeCell ref="B15:E15"/>
    <mergeCell ref="F15:H15"/>
    <mergeCell ref="G24:H24"/>
    <mergeCell ref="A25:F25"/>
    <mergeCell ref="G44:H44"/>
    <mergeCell ref="A45:F45"/>
    <mergeCell ref="G45:H45"/>
    <mergeCell ref="G25:H25"/>
    <mergeCell ref="A27:F27"/>
    <mergeCell ref="G27:H27"/>
    <mergeCell ref="A28:F28"/>
    <mergeCell ref="G28:H28"/>
    <mergeCell ref="A46:F46"/>
    <mergeCell ref="G46:H46"/>
    <mergeCell ref="A47:F47"/>
    <mergeCell ref="G47:H47"/>
    <mergeCell ref="A44:F44"/>
    <mergeCell ref="A48:F48"/>
    <mergeCell ref="G48:H48"/>
    <mergeCell ref="A49:F49"/>
    <mergeCell ref="G49:H49"/>
    <mergeCell ref="A50:F50"/>
    <mergeCell ref="G50:H50"/>
    <mergeCell ref="A55:F55"/>
    <mergeCell ref="G55:H55"/>
    <mergeCell ref="A51:F51"/>
    <mergeCell ref="G51:H51"/>
    <mergeCell ref="A56:F56"/>
    <mergeCell ref="G56:H56"/>
    <mergeCell ref="A57:F57"/>
    <mergeCell ref="G57:H57"/>
    <mergeCell ref="A58:F58"/>
    <mergeCell ref="G58:H58"/>
    <mergeCell ref="A59:F59"/>
    <mergeCell ref="G59:H59"/>
    <mergeCell ref="A60:F60"/>
    <mergeCell ref="G60:H60"/>
    <mergeCell ref="A61:F61"/>
    <mergeCell ref="G61:H61"/>
    <mergeCell ref="A62:F62"/>
    <mergeCell ref="G62:H62"/>
    <mergeCell ref="A63:F63"/>
    <mergeCell ref="G63:H63"/>
    <mergeCell ref="A64:F64"/>
    <mergeCell ref="G64:H64"/>
    <mergeCell ref="A65:F65"/>
    <mergeCell ref="G65:H65"/>
    <mergeCell ref="A66:F66"/>
    <mergeCell ref="G66:H66"/>
    <mergeCell ref="A67:F67"/>
    <mergeCell ref="G67:H67"/>
    <mergeCell ref="A68:F68"/>
    <mergeCell ref="G68:H68"/>
    <mergeCell ref="A69:F69"/>
    <mergeCell ref="G69:H69"/>
    <mergeCell ref="A70:F70"/>
    <mergeCell ref="G70:H70"/>
    <mergeCell ref="A74:B74"/>
    <mergeCell ref="D74:E74"/>
    <mergeCell ref="F74:G74"/>
    <mergeCell ref="F75:G75"/>
    <mergeCell ref="A75:B75"/>
    <mergeCell ref="A52:F52"/>
    <mergeCell ref="G52:H52"/>
    <mergeCell ref="A54:F54"/>
    <mergeCell ref="G54:H54"/>
    <mergeCell ref="A53:F53"/>
    <mergeCell ref="B20:E20"/>
    <mergeCell ref="F20:H20"/>
    <mergeCell ref="B17:E17"/>
    <mergeCell ref="F17:H17"/>
    <mergeCell ref="A95:C95"/>
    <mergeCell ref="F95:G95"/>
    <mergeCell ref="A76:B76"/>
    <mergeCell ref="D76:E76"/>
    <mergeCell ref="F76:G76"/>
    <mergeCell ref="D75:E75"/>
  </mergeCells>
  <printOptions/>
  <pageMargins left="0.8423611111111111" right="0.06388888888888888" top="0.2465277777777778" bottom="0.26666666666666666" header="0.5118055555555555" footer="0.5118055555555555"/>
  <pageSetup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41">
      <selection activeCell="G51" sqref="G51:H51"/>
    </sheetView>
  </sheetViews>
  <sheetFormatPr defaultColWidth="9.00390625" defaultRowHeight="12.75"/>
  <cols>
    <col min="1" max="1" width="18.421875" style="5" customWidth="1"/>
    <col min="2" max="2" width="13.57421875" style="5" customWidth="1"/>
    <col min="3" max="3" width="18.28125" style="5" customWidth="1"/>
    <col min="4" max="4" width="15.421875" style="5" customWidth="1"/>
    <col min="5" max="5" width="13.8515625" style="5" customWidth="1"/>
    <col min="6" max="6" width="17.57421875" style="5" customWidth="1"/>
    <col min="7" max="7" width="15.421875" style="5" customWidth="1"/>
    <col min="8" max="8" width="16.28125" style="5" customWidth="1"/>
    <col min="9" max="9" width="0" style="5" hidden="1" customWidth="1"/>
    <col min="10" max="10" width="9.00390625" style="5" customWidth="1"/>
    <col min="11" max="11" width="2.00390625" style="5" customWidth="1"/>
    <col min="12" max="12" width="21.28125" style="5" customWidth="1"/>
    <col min="13" max="13" width="17.421875" style="5" customWidth="1"/>
    <col min="14" max="16384" width="9.00390625" style="5" customWidth="1"/>
  </cols>
  <sheetData>
    <row r="1" spans="1:9" s="6" customFormat="1" ht="15">
      <c r="A1" s="62" t="s">
        <v>0</v>
      </c>
      <c r="B1" s="62"/>
      <c r="C1" s="62"/>
      <c r="D1" s="62"/>
      <c r="E1" s="62"/>
      <c r="F1" s="62"/>
      <c r="G1" s="62"/>
      <c r="H1" s="62"/>
      <c r="I1" s="5"/>
    </row>
    <row r="2" spans="1:9" s="6" customFormat="1" ht="15">
      <c r="A2" s="62" t="s">
        <v>1</v>
      </c>
      <c r="B2" s="62"/>
      <c r="C2" s="62"/>
      <c r="D2" s="62"/>
      <c r="E2" s="62"/>
      <c r="F2" s="62"/>
      <c r="G2" s="62"/>
      <c r="H2" s="62"/>
      <c r="I2" s="5"/>
    </row>
    <row r="3" spans="1:9" s="6" customFormat="1" ht="15">
      <c r="A3" s="62" t="s">
        <v>105</v>
      </c>
      <c r="B3" s="62"/>
      <c r="C3" s="62"/>
      <c r="D3" s="62"/>
      <c r="E3" s="62"/>
      <c r="F3" s="62"/>
      <c r="G3" s="62"/>
      <c r="H3" s="62"/>
      <c r="I3" s="5"/>
    </row>
    <row r="4" spans="1:9" s="6" customFormat="1" ht="15">
      <c r="A4" s="5"/>
      <c r="B4" s="5"/>
      <c r="C4" s="5"/>
      <c r="D4" s="5"/>
      <c r="E4" s="5"/>
      <c r="F4" s="5"/>
      <c r="G4" s="5"/>
      <c r="H4" s="5"/>
      <c r="I4" s="5"/>
    </row>
    <row r="5" spans="1:9" s="6" customFormat="1" ht="15">
      <c r="A5" s="5" t="s">
        <v>2</v>
      </c>
      <c r="B5" s="7">
        <v>1987</v>
      </c>
      <c r="C5" s="8"/>
      <c r="D5" s="5"/>
      <c r="E5" s="5"/>
      <c r="F5" s="5"/>
      <c r="G5" s="5"/>
      <c r="H5" s="5"/>
      <c r="I5" s="5"/>
    </row>
    <row r="6" spans="1:9" s="6" customFormat="1" ht="15">
      <c r="A6" s="5" t="s">
        <v>3</v>
      </c>
      <c r="B6" s="9">
        <v>9</v>
      </c>
      <c r="C6" s="8"/>
      <c r="D6" s="5"/>
      <c r="E6" s="5"/>
      <c r="F6" s="5"/>
      <c r="G6" s="5"/>
      <c r="H6" s="5"/>
      <c r="I6" s="5"/>
    </row>
    <row r="7" spans="1:9" s="6" customFormat="1" ht="15">
      <c r="A7" s="5" t="s">
        <v>4</v>
      </c>
      <c r="B7" s="9">
        <v>2</v>
      </c>
      <c r="C7" s="8"/>
      <c r="D7" s="5"/>
      <c r="E7" s="5"/>
      <c r="F7" s="5"/>
      <c r="G7" s="5"/>
      <c r="H7" s="5"/>
      <c r="I7" s="5"/>
    </row>
    <row r="8" spans="1:9" s="6" customFormat="1" ht="15">
      <c r="A8" s="5" t="s">
        <v>5</v>
      </c>
      <c r="B8" s="9">
        <v>54</v>
      </c>
      <c r="C8" s="8"/>
      <c r="D8" s="5"/>
      <c r="E8" s="5"/>
      <c r="F8" s="5"/>
      <c r="G8" s="5"/>
      <c r="H8" s="5"/>
      <c r="I8" s="5"/>
    </row>
    <row r="9" spans="1:9" s="6" customFormat="1" ht="15" customHeight="1" hidden="1">
      <c r="A9" s="5" t="s">
        <v>6</v>
      </c>
      <c r="B9" s="9">
        <v>2</v>
      </c>
      <c r="C9" s="8"/>
      <c r="D9" s="5"/>
      <c r="E9" s="5"/>
      <c r="F9" s="5"/>
      <c r="G9" s="5"/>
      <c r="H9" s="5"/>
      <c r="I9" s="5"/>
    </row>
    <row r="10" spans="1:9" s="6" customFormat="1" ht="15" customHeight="1" hidden="1">
      <c r="A10" s="5" t="s">
        <v>7</v>
      </c>
      <c r="B10" s="7">
        <v>2</v>
      </c>
      <c r="C10" s="8"/>
      <c r="D10" s="5"/>
      <c r="E10" s="5"/>
      <c r="F10" s="5"/>
      <c r="G10" s="5"/>
      <c r="H10" s="5"/>
      <c r="I10" s="5"/>
    </row>
    <row r="11" spans="1:9" s="6" customFormat="1" ht="45">
      <c r="A11" s="10" t="s">
        <v>58</v>
      </c>
      <c r="B11" s="7">
        <v>3439.97</v>
      </c>
      <c r="C11" s="8"/>
      <c r="D11" s="5"/>
      <c r="E11" s="5"/>
      <c r="F11" s="5"/>
      <c r="G11" s="5"/>
      <c r="H11" s="5"/>
      <c r="I11" s="5"/>
    </row>
    <row r="12" spans="1:9" s="6" customFormat="1" ht="15">
      <c r="A12" s="5"/>
      <c r="B12" s="5"/>
      <c r="C12" s="5"/>
      <c r="D12" s="5"/>
      <c r="E12" s="5"/>
      <c r="F12" s="5"/>
      <c r="G12" s="5"/>
      <c r="H12" s="5"/>
      <c r="I12" s="5"/>
    </row>
    <row r="13" spans="1:9" s="6" customFormat="1" ht="15">
      <c r="A13" s="66" t="s">
        <v>19</v>
      </c>
      <c r="B13" s="66"/>
      <c r="C13" s="66"/>
      <c r="D13" s="66"/>
      <c r="E13" s="11"/>
      <c r="F13" s="5"/>
      <c r="G13" s="5"/>
      <c r="H13" s="5"/>
      <c r="I13" s="5"/>
    </row>
    <row r="14" spans="1:9" s="6" customFormat="1" ht="12.75" customHeight="1">
      <c r="A14" s="63" t="s">
        <v>8</v>
      </c>
      <c r="B14" s="64" t="s">
        <v>20</v>
      </c>
      <c r="C14" s="64"/>
      <c r="D14" s="64"/>
      <c r="E14" s="64"/>
      <c r="F14" s="65" t="s">
        <v>21</v>
      </c>
      <c r="G14" s="65"/>
      <c r="H14" s="65"/>
      <c r="I14" s="5"/>
    </row>
    <row r="15" spans="1:9" s="6" customFormat="1" ht="15" customHeight="1">
      <c r="A15" s="63"/>
      <c r="B15" s="67" t="s">
        <v>9</v>
      </c>
      <c r="C15" s="68"/>
      <c r="D15" s="68"/>
      <c r="E15" s="69"/>
      <c r="F15" s="70" t="s">
        <v>9</v>
      </c>
      <c r="G15" s="71"/>
      <c r="H15" s="72"/>
      <c r="I15" s="5"/>
    </row>
    <row r="16" spans="1:12" s="6" customFormat="1" ht="30">
      <c r="A16" s="24" t="s">
        <v>10</v>
      </c>
      <c r="B16" s="74">
        <v>925031.33</v>
      </c>
      <c r="C16" s="75"/>
      <c r="D16" s="75"/>
      <c r="E16" s="76"/>
      <c r="F16" s="74">
        <v>903404.56</v>
      </c>
      <c r="G16" s="75"/>
      <c r="H16" s="76"/>
      <c r="I16" s="5"/>
      <c r="L16" s="33"/>
    </row>
    <row r="17" spans="1:9" s="6" customFormat="1" ht="15">
      <c r="A17" s="26" t="s">
        <v>70</v>
      </c>
      <c r="B17" s="79">
        <v>8143</v>
      </c>
      <c r="C17" s="80"/>
      <c r="D17" s="80"/>
      <c r="E17" s="81"/>
      <c r="F17" s="85">
        <v>7714</v>
      </c>
      <c r="G17" s="86"/>
      <c r="H17" s="87"/>
      <c r="I17" s="5"/>
    </row>
    <row r="18" spans="1:9" s="6" customFormat="1" ht="28.5" customHeight="1">
      <c r="A18" s="26" t="s">
        <v>100</v>
      </c>
      <c r="B18" s="79">
        <v>0</v>
      </c>
      <c r="C18" s="80"/>
      <c r="D18" s="80"/>
      <c r="E18" s="81"/>
      <c r="F18" s="85">
        <v>4860.8</v>
      </c>
      <c r="G18" s="86"/>
      <c r="H18" s="87"/>
      <c r="I18" s="5"/>
    </row>
    <row r="19" spans="1:9" s="6" customFormat="1" ht="30">
      <c r="A19" s="25" t="s">
        <v>16</v>
      </c>
      <c r="B19" s="77">
        <v>68608.54</v>
      </c>
      <c r="C19" s="77"/>
      <c r="D19" s="77"/>
      <c r="E19" s="77"/>
      <c r="F19" s="78">
        <v>63862.25</v>
      </c>
      <c r="G19" s="78"/>
      <c r="H19" s="78"/>
      <c r="I19" s="5"/>
    </row>
    <row r="20" spans="1:9" s="6" customFormat="1" ht="15">
      <c r="A20" s="31" t="s">
        <v>15</v>
      </c>
      <c r="B20" s="88">
        <f>B16+B17+B18+B19</f>
        <v>1001782.87</v>
      </c>
      <c r="C20" s="89"/>
      <c r="D20" s="89"/>
      <c r="E20" s="90"/>
      <c r="F20" s="91">
        <f>F16+F17+F18+F19</f>
        <v>979841.6100000001</v>
      </c>
      <c r="G20" s="92"/>
      <c r="H20" s="93"/>
      <c r="I20" s="5"/>
    </row>
    <row r="21" spans="1:9" s="6" customFormat="1" ht="15">
      <c r="A21" s="35"/>
      <c r="B21" s="36"/>
      <c r="C21" s="36"/>
      <c r="D21" s="36"/>
      <c r="E21" s="36"/>
      <c r="F21" s="37"/>
      <c r="G21" s="37"/>
      <c r="H21" s="37"/>
      <c r="I21" s="5"/>
    </row>
    <row r="22" spans="1:9" s="6" customFormat="1" ht="12.75" customHeight="1">
      <c r="A22" s="66" t="s">
        <v>22</v>
      </c>
      <c r="B22" s="66"/>
      <c r="C22" s="66"/>
      <c r="D22" s="66"/>
      <c r="E22" s="15"/>
      <c r="F22" s="5"/>
      <c r="G22" s="5"/>
      <c r="H22" s="5"/>
      <c r="I22" s="5"/>
    </row>
    <row r="23" spans="1:9" s="6" customFormat="1" ht="12.75" customHeight="1">
      <c r="A23" s="94" t="s">
        <v>11</v>
      </c>
      <c r="B23" s="94"/>
      <c r="C23" s="94"/>
      <c r="D23" s="94"/>
      <c r="E23" s="94"/>
      <c r="F23" s="94"/>
      <c r="G23" s="94" t="s">
        <v>12</v>
      </c>
      <c r="H23" s="94"/>
      <c r="I23" s="5"/>
    </row>
    <row r="24" spans="1:9" s="6" customFormat="1" ht="12.75" customHeight="1">
      <c r="A24" s="53" t="s">
        <v>54</v>
      </c>
      <c r="B24" s="53"/>
      <c r="C24" s="53"/>
      <c r="D24" s="53"/>
      <c r="E24" s="53"/>
      <c r="F24" s="53"/>
      <c r="G24" s="73"/>
      <c r="H24" s="73"/>
      <c r="I24" s="5"/>
    </row>
    <row r="25" spans="1:9" s="6" customFormat="1" ht="12.75" customHeight="1">
      <c r="A25" s="82" t="s">
        <v>23</v>
      </c>
      <c r="B25" s="82"/>
      <c r="C25" s="82"/>
      <c r="D25" s="82"/>
      <c r="E25" s="82"/>
      <c r="F25" s="82"/>
      <c r="G25" s="52">
        <v>364067.2</v>
      </c>
      <c r="H25" s="52"/>
      <c r="I25" s="5"/>
    </row>
    <row r="26" spans="1:9" s="6" customFormat="1" ht="12.75" customHeight="1">
      <c r="A26" s="83" t="s">
        <v>24</v>
      </c>
      <c r="B26" s="83"/>
      <c r="C26" s="83"/>
      <c r="D26" s="83"/>
      <c r="E26" s="83"/>
      <c r="F26" s="83"/>
      <c r="G26" s="52">
        <v>73035.2</v>
      </c>
      <c r="H26" s="52"/>
      <c r="I26" s="5"/>
    </row>
    <row r="27" spans="1:9" s="6" customFormat="1" ht="12.75" customHeight="1">
      <c r="A27" s="83" t="s">
        <v>25</v>
      </c>
      <c r="B27" s="83"/>
      <c r="C27" s="83"/>
      <c r="D27" s="83"/>
      <c r="E27" s="83"/>
      <c r="F27" s="83"/>
      <c r="G27" s="52">
        <v>31460.8</v>
      </c>
      <c r="H27" s="52"/>
      <c r="I27" s="5"/>
    </row>
    <row r="28" spans="1:9" s="6" customFormat="1" ht="12.75" customHeight="1">
      <c r="A28" s="83" t="s">
        <v>26</v>
      </c>
      <c r="B28" s="83"/>
      <c r="C28" s="83"/>
      <c r="D28" s="83"/>
      <c r="E28" s="83"/>
      <c r="F28" s="83"/>
      <c r="G28" s="84">
        <v>59124.8</v>
      </c>
      <c r="H28" s="84"/>
      <c r="I28" s="5"/>
    </row>
    <row r="29" spans="1:9" s="6" customFormat="1" ht="15">
      <c r="A29" s="83" t="s">
        <v>27</v>
      </c>
      <c r="B29" s="83"/>
      <c r="C29" s="83"/>
      <c r="D29" s="83"/>
      <c r="E29" s="83"/>
      <c r="F29" s="83"/>
      <c r="G29" s="52">
        <v>118899.87</v>
      </c>
      <c r="H29" s="52"/>
      <c r="I29" s="5"/>
    </row>
    <row r="30" spans="1:9" s="6" customFormat="1" ht="15.75" customHeight="1">
      <c r="A30" s="83" t="s">
        <v>28</v>
      </c>
      <c r="B30" s="83"/>
      <c r="C30" s="83"/>
      <c r="D30" s="83"/>
      <c r="E30" s="83"/>
      <c r="F30" s="83"/>
      <c r="G30" s="52">
        <v>12958.4</v>
      </c>
      <c r="H30" s="52"/>
      <c r="I30" s="5"/>
    </row>
    <row r="31" spans="1:9" s="6" customFormat="1" ht="15">
      <c r="A31" s="83" t="s">
        <v>29</v>
      </c>
      <c r="B31" s="83"/>
      <c r="C31" s="83"/>
      <c r="D31" s="83"/>
      <c r="E31" s="83"/>
      <c r="F31" s="83"/>
      <c r="G31" s="52">
        <v>1848</v>
      </c>
      <c r="H31" s="52"/>
      <c r="I31" s="5"/>
    </row>
    <row r="32" spans="1:9" s="6" customFormat="1" ht="12.75" customHeight="1">
      <c r="A32" s="83" t="s">
        <v>30</v>
      </c>
      <c r="B32" s="83"/>
      <c r="C32" s="83"/>
      <c r="D32" s="83"/>
      <c r="E32" s="83"/>
      <c r="F32" s="83"/>
      <c r="G32" s="52">
        <v>5547.78</v>
      </c>
      <c r="H32" s="52"/>
      <c r="I32" s="5"/>
    </row>
    <row r="33" spans="1:9" s="6" customFormat="1" ht="12.75" customHeight="1">
      <c r="A33" s="83" t="s">
        <v>31</v>
      </c>
      <c r="B33" s="83"/>
      <c r="C33" s="83"/>
      <c r="D33" s="83"/>
      <c r="E33" s="83"/>
      <c r="F33" s="83"/>
      <c r="G33" s="52">
        <v>1568</v>
      </c>
      <c r="H33" s="52"/>
      <c r="I33" s="5"/>
    </row>
    <row r="34" spans="1:9" s="6" customFormat="1" ht="12.75" customHeight="1">
      <c r="A34" s="83" t="s">
        <v>32</v>
      </c>
      <c r="B34" s="83"/>
      <c r="C34" s="83"/>
      <c r="D34" s="83"/>
      <c r="E34" s="83"/>
      <c r="F34" s="83"/>
      <c r="G34" s="52">
        <v>2396.8</v>
      </c>
      <c r="H34" s="52"/>
      <c r="I34" s="5"/>
    </row>
    <row r="35" spans="1:9" s="6" customFormat="1" ht="15">
      <c r="A35" s="83" t="s">
        <v>33</v>
      </c>
      <c r="B35" s="83"/>
      <c r="C35" s="83"/>
      <c r="D35" s="83"/>
      <c r="E35" s="83"/>
      <c r="F35" s="83"/>
      <c r="G35" s="52">
        <v>3315.2</v>
      </c>
      <c r="H35" s="52"/>
      <c r="I35" s="5"/>
    </row>
    <row r="36" spans="1:9" s="6" customFormat="1" ht="12.75" customHeight="1">
      <c r="A36" s="83" t="s">
        <v>34</v>
      </c>
      <c r="B36" s="83"/>
      <c r="C36" s="83"/>
      <c r="D36" s="83"/>
      <c r="E36" s="83"/>
      <c r="F36" s="83"/>
      <c r="G36" s="52">
        <v>291.2</v>
      </c>
      <c r="H36" s="52"/>
      <c r="I36" s="5"/>
    </row>
    <row r="37" spans="1:9" s="6" customFormat="1" ht="12.75" customHeight="1">
      <c r="A37" s="83" t="s">
        <v>35</v>
      </c>
      <c r="B37" s="83"/>
      <c r="C37" s="83"/>
      <c r="D37" s="83"/>
      <c r="E37" s="83"/>
      <c r="F37" s="83"/>
      <c r="G37" s="52">
        <v>3304</v>
      </c>
      <c r="H37" s="52"/>
      <c r="I37" s="5"/>
    </row>
    <row r="38" spans="1:10" s="6" customFormat="1" ht="12.75" customHeight="1">
      <c r="A38" s="83" t="s">
        <v>36</v>
      </c>
      <c r="B38" s="83"/>
      <c r="C38" s="83"/>
      <c r="D38" s="83"/>
      <c r="E38" s="83"/>
      <c r="F38" s="83"/>
      <c r="G38" s="52">
        <v>9441.6</v>
      </c>
      <c r="H38" s="52"/>
      <c r="I38" s="5"/>
      <c r="J38" s="5"/>
    </row>
    <row r="39" spans="1:9" s="6" customFormat="1" ht="12.75" customHeight="1">
      <c r="A39" s="83" t="s">
        <v>37</v>
      </c>
      <c r="B39" s="83"/>
      <c r="C39" s="83"/>
      <c r="D39" s="83"/>
      <c r="E39" s="83"/>
      <c r="F39" s="83"/>
      <c r="G39" s="52">
        <v>1668.8</v>
      </c>
      <c r="H39" s="52"/>
      <c r="I39" s="5"/>
    </row>
    <row r="40" spans="1:9" s="6" customFormat="1" ht="15">
      <c r="A40" s="83" t="s">
        <v>38</v>
      </c>
      <c r="B40" s="83"/>
      <c r="C40" s="83"/>
      <c r="D40" s="83"/>
      <c r="E40" s="83"/>
      <c r="F40" s="83"/>
      <c r="G40" s="52">
        <v>2789</v>
      </c>
      <c r="H40" s="52"/>
      <c r="I40" s="5"/>
    </row>
    <row r="41" spans="1:9" s="6" customFormat="1" ht="15">
      <c r="A41" s="83" t="s">
        <v>39</v>
      </c>
      <c r="B41" s="83"/>
      <c r="C41" s="83"/>
      <c r="D41" s="83"/>
      <c r="E41" s="83"/>
      <c r="F41" s="83"/>
      <c r="G41" s="52">
        <v>2195.2</v>
      </c>
      <c r="H41" s="52"/>
      <c r="I41" s="5"/>
    </row>
    <row r="42" spans="1:9" s="6" customFormat="1" ht="17.25" customHeight="1">
      <c r="A42" s="82" t="s">
        <v>40</v>
      </c>
      <c r="B42" s="82"/>
      <c r="C42" s="82"/>
      <c r="D42" s="82"/>
      <c r="E42" s="82"/>
      <c r="F42" s="82"/>
      <c r="G42" s="52">
        <v>1680</v>
      </c>
      <c r="H42" s="52"/>
      <c r="I42" s="5"/>
    </row>
    <row r="43" spans="1:9" s="6" customFormat="1" ht="15">
      <c r="A43" s="96" t="s">
        <v>41</v>
      </c>
      <c r="B43" s="96"/>
      <c r="C43" s="96"/>
      <c r="D43" s="96"/>
      <c r="E43" s="96"/>
      <c r="F43" s="96"/>
      <c r="G43" s="52">
        <v>2240</v>
      </c>
      <c r="H43" s="52"/>
      <c r="I43" s="5"/>
    </row>
    <row r="44" spans="1:9" s="6" customFormat="1" ht="15">
      <c r="A44" s="96" t="s">
        <v>114</v>
      </c>
      <c r="B44" s="96"/>
      <c r="C44" s="96"/>
      <c r="D44" s="96"/>
      <c r="E44" s="96"/>
      <c r="F44" s="96"/>
      <c r="G44" s="52">
        <v>12196.8</v>
      </c>
      <c r="H44" s="52"/>
      <c r="I44" s="5"/>
    </row>
    <row r="45" spans="1:9" s="6" customFormat="1" ht="15">
      <c r="A45" s="99" t="s">
        <v>42</v>
      </c>
      <c r="B45" s="100"/>
      <c r="C45" s="100"/>
      <c r="D45" s="100"/>
      <c r="E45" s="100"/>
      <c r="F45" s="101"/>
      <c r="G45" s="52">
        <v>2228.8</v>
      </c>
      <c r="H45" s="52"/>
      <c r="I45" s="5"/>
    </row>
    <row r="46" spans="1:9" s="6" customFormat="1" ht="15">
      <c r="A46" s="99" t="s">
        <v>43</v>
      </c>
      <c r="B46" s="100"/>
      <c r="C46" s="100"/>
      <c r="D46" s="100"/>
      <c r="E46" s="100"/>
      <c r="F46" s="101"/>
      <c r="G46" s="52">
        <v>10640</v>
      </c>
      <c r="H46" s="52"/>
      <c r="I46" s="5"/>
    </row>
    <row r="47" spans="1:10" ht="15">
      <c r="A47" s="99" t="s">
        <v>44</v>
      </c>
      <c r="B47" s="100"/>
      <c r="C47" s="100"/>
      <c r="D47" s="100"/>
      <c r="E47" s="100"/>
      <c r="F47" s="101"/>
      <c r="G47" s="52">
        <v>5096</v>
      </c>
      <c r="H47" s="52"/>
      <c r="J47" s="6"/>
    </row>
    <row r="48" spans="1:10" ht="12.75" customHeight="1">
      <c r="A48" s="99" t="s">
        <v>45</v>
      </c>
      <c r="B48" s="100"/>
      <c r="C48" s="100"/>
      <c r="D48" s="100"/>
      <c r="E48" s="100"/>
      <c r="F48" s="101"/>
      <c r="G48" s="52">
        <v>27088.07</v>
      </c>
      <c r="H48" s="52"/>
      <c r="J48" s="6"/>
    </row>
    <row r="49" spans="1:10" ht="15">
      <c r="A49" s="99" t="s">
        <v>46</v>
      </c>
      <c r="B49" s="100"/>
      <c r="C49" s="100"/>
      <c r="D49" s="100"/>
      <c r="E49" s="100"/>
      <c r="F49" s="101"/>
      <c r="G49" s="52">
        <v>0</v>
      </c>
      <c r="H49" s="52"/>
      <c r="J49" s="6"/>
    </row>
    <row r="50" spans="1:10" ht="46.5" customHeight="1">
      <c r="A50" s="105" t="s">
        <v>115</v>
      </c>
      <c r="B50" s="106"/>
      <c r="C50" s="106"/>
      <c r="D50" s="106"/>
      <c r="E50" s="106"/>
      <c r="F50" s="107"/>
      <c r="G50" s="97">
        <f>G51+G52+G53</f>
        <v>30083</v>
      </c>
      <c r="H50" s="98"/>
      <c r="J50" s="6"/>
    </row>
    <row r="51" spans="1:10" ht="15">
      <c r="A51" s="59" t="s">
        <v>106</v>
      </c>
      <c r="B51" s="60"/>
      <c r="C51" s="60"/>
      <c r="D51" s="60"/>
      <c r="E51" s="60"/>
      <c r="F51" s="61"/>
      <c r="G51" s="110">
        <v>358</v>
      </c>
      <c r="H51" s="111"/>
      <c r="J51" s="6"/>
    </row>
    <row r="52" spans="1:10" ht="15">
      <c r="A52" s="59" t="s">
        <v>117</v>
      </c>
      <c r="B52" s="60"/>
      <c r="C52" s="60"/>
      <c r="D52" s="60"/>
      <c r="E52" s="60"/>
      <c r="F52" s="61"/>
      <c r="G52" s="110">
        <v>1893</v>
      </c>
      <c r="H52" s="111"/>
      <c r="J52" s="6"/>
    </row>
    <row r="53" spans="1:10" ht="15">
      <c r="A53" s="115" t="s">
        <v>118</v>
      </c>
      <c r="B53" s="108"/>
      <c r="C53" s="108"/>
      <c r="D53" s="108"/>
      <c r="E53" s="108"/>
      <c r="F53" s="109"/>
      <c r="G53" s="110">
        <v>27832</v>
      </c>
      <c r="H53" s="111"/>
      <c r="J53" s="6"/>
    </row>
    <row r="54" spans="1:10" ht="31.5" customHeight="1">
      <c r="A54" s="105" t="s">
        <v>107</v>
      </c>
      <c r="B54" s="108"/>
      <c r="C54" s="108"/>
      <c r="D54" s="108"/>
      <c r="E54" s="108"/>
      <c r="F54" s="109"/>
      <c r="G54" s="113">
        <v>10367</v>
      </c>
      <c r="H54" s="114"/>
      <c r="J54" s="6"/>
    </row>
    <row r="55" spans="1:10" ht="15">
      <c r="A55" s="99" t="s">
        <v>47</v>
      </c>
      <c r="B55" s="100"/>
      <c r="C55" s="100"/>
      <c r="D55" s="100"/>
      <c r="E55" s="100"/>
      <c r="F55" s="101"/>
      <c r="G55" s="97">
        <f>G56+G57+G58+G59+G60</f>
        <v>42693.97</v>
      </c>
      <c r="H55" s="98"/>
      <c r="J55" s="6"/>
    </row>
    <row r="56" spans="1:10" ht="15">
      <c r="A56" s="102" t="s">
        <v>67</v>
      </c>
      <c r="B56" s="103"/>
      <c r="C56" s="103"/>
      <c r="D56" s="103"/>
      <c r="E56" s="103"/>
      <c r="F56" s="104"/>
      <c r="G56" s="54">
        <v>28509</v>
      </c>
      <c r="H56" s="55"/>
      <c r="J56" s="6"/>
    </row>
    <row r="57" spans="1:10" ht="15">
      <c r="A57" s="102" t="s">
        <v>69</v>
      </c>
      <c r="B57" s="102"/>
      <c r="C57" s="102"/>
      <c r="D57" s="102"/>
      <c r="E57" s="102"/>
      <c r="F57" s="102"/>
      <c r="G57" s="54">
        <v>1100</v>
      </c>
      <c r="H57" s="55"/>
      <c r="J57" s="6"/>
    </row>
    <row r="58" spans="1:10" ht="15">
      <c r="A58" s="102" t="s">
        <v>71</v>
      </c>
      <c r="B58" s="102"/>
      <c r="C58" s="102"/>
      <c r="D58" s="102"/>
      <c r="E58" s="102"/>
      <c r="F58" s="102"/>
      <c r="G58" s="54">
        <v>3357.75</v>
      </c>
      <c r="H58" s="55"/>
      <c r="J58" s="6"/>
    </row>
    <row r="59" spans="1:10" ht="15">
      <c r="A59" s="102" t="s">
        <v>90</v>
      </c>
      <c r="B59" s="102"/>
      <c r="C59" s="102"/>
      <c r="D59" s="102"/>
      <c r="E59" s="102"/>
      <c r="F59" s="102"/>
      <c r="G59" s="54">
        <v>7600</v>
      </c>
      <c r="H59" s="55"/>
      <c r="J59" s="6"/>
    </row>
    <row r="60" spans="1:10" ht="15">
      <c r="A60" s="102" t="s">
        <v>84</v>
      </c>
      <c r="B60" s="102"/>
      <c r="C60" s="102"/>
      <c r="D60" s="102"/>
      <c r="E60" s="102"/>
      <c r="F60" s="102"/>
      <c r="G60" s="54">
        <v>2127.22</v>
      </c>
      <c r="H60" s="55"/>
      <c r="J60" s="6"/>
    </row>
    <row r="61" spans="1:10" ht="15">
      <c r="A61" s="99" t="s">
        <v>99</v>
      </c>
      <c r="B61" s="99"/>
      <c r="C61" s="99"/>
      <c r="D61" s="99"/>
      <c r="E61" s="99"/>
      <c r="F61" s="99"/>
      <c r="G61" s="97">
        <v>57472</v>
      </c>
      <c r="H61" s="98"/>
      <c r="J61" s="6"/>
    </row>
    <row r="62" spans="1:10" ht="15">
      <c r="A62" s="99" t="s">
        <v>48</v>
      </c>
      <c r="B62" s="99"/>
      <c r="C62" s="99"/>
      <c r="D62" s="99"/>
      <c r="E62" s="99"/>
      <c r="F62" s="99"/>
      <c r="G62" s="97">
        <v>22400</v>
      </c>
      <c r="H62" s="98"/>
      <c r="J62" s="6"/>
    </row>
    <row r="63" spans="1:10" ht="16.5" customHeight="1">
      <c r="A63" s="99" t="s">
        <v>49</v>
      </c>
      <c r="B63" s="100"/>
      <c r="C63" s="100"/>
      <c r="D63" s="100"/>
      <c r="E63" s="100"/>
      <c r="F63" s="101"/>
      <c r="G63" s="97">
        <v>18880</v>
      </c>
      <c r="H63" s="98"/>
      <c r="I63" s="18" t="s">
        <v>17</v>
      </c>
      <c r="J63" s="6"/>
    </row>
    <row r="64" spans="1:10" ht="15">
      <c r="A64" s="99" t="s">
        <v>52</v>
      </c>
      <c r="B64" s="100"/>
      <c r="C64" s="100"/>
      <c r="D64" s="100"/>
      <c r="E64" s="100"/>
      <c r="F64" s="101"/>
      <c r="G64" s="97">
        <v>6798</v>
      </c>
      <c r="H64" s="98"/>
      <c r="I64" s="4">
        <f>3667.63-616.08</f>
        <v>3051.55</v>
      </c>
      <c r="J64" s="6"/>
    </row>
    <row r="65" spans="1:10" ht="17.25">
      <c r="A65" s="112" t="s">
        <v>53</v>
      </c>
      <c r="B65" s="112"/>
      <c r="C65" s="112"/>
      <c r="D65" s="112"/>
      <c r="E65" s="112"/>
      <c r="F65" s="112"/>
      <c r="G65" s="116">
        <f>G25+G26+G27+G28+G29+G30+G31+G32+G33+G34+G35+G36+G37+G38+G39+G40+G41+G42+G43+G44+G45+G46+G47+G48+G49+G50+G54+G55+G61+G62+G63+G64</f>
        <v>943775.49</v>
      </c>
      <c r="H65" s="117"/>
      <c r="I65" s="16">
        <f>SUM(I64:I64)</f>
        <v>3051.55</v>
      </c>
      <c r="J65" s="6"/>
    </row>
    <row r="67" spans="1:9" ht="15">
      <c r="A67" s="62" t="s">
        <v>112</v>
      </c>
      <c r="B67" s="62"/>
      <c r="C67" s="62"/>
      <c r="D67" s="62"/>
      <c r="E67" s="62"/>
      <c r="F67" s="62"/>
      <c r="G67" s="62"/>
      <c r="I67" s="1"/>
    </row>
    <row r="68" spans="9:10" ht="15">
      <c r="I68" s="27"/>
      <c r="J68" s="27"/>
    </row>
    <row r="69" spans="1:10" ht="90">
      <c r="A69" s="64" t="s">
        <v>13</v>
      </c>
      <c r="B69" s="64"/>
      <c r="C69" s="19" t="s">
        <v>56</v>
      </c>
      <c r="D69" s="49" t="s">
        <v>55</v>
      </c>
      <c r="E69" s="50"/>
      <c r="F69" s="49" t="s">
        <v>109</v>
      </c>
      <c r="G69" s="50"/>
      <c r="H69" s="12" t="s">
        <v>110</v>
      </c>
      <c r="I69" s="27"/>
      <c r="J69" s="27"/>
    </row>
    <row r="70" spans="1:9" ht="15">
      <c r="A70" s="120" t="s">
        <v>14</v>
      </c>
      <c r="B70" s="120"/>
      <c r="C70" s="14">
        <v>28994.37</v>
      </c>
      <c r="D70" s="51">
        <f>B20</f>
        <v>1001782.87</v>
      </c>
      <c r="E70" s="51"/>
      <c r="F70" s="51">
        <f>F20</f>
        <v>979841.6100000001</v>
      </c>
      <c r="G70" s="51"/>
      <c r="H70" s="13">
        <f>C70+D70-F70</f>
        <v>50935.62999999989</v>
      </c>
      <c r="I70" s="1"/>
    </row>
    <row r="71" spans="1:9" ht="15">
      <c r="A71" s="53" t="s">
        <v>15</v>
      </c>
      <c r="B71" s="53"/>
      <c r="C71" s="29">
        <f>C70</f>
        <v>28994.37</v>
      </c>
      <c r="D71" s="52">
        <f>SUM(D70:D70)</f>
        <v>1001782.87</v>
      </c>
      <c r="E71" s="52"/>
      <c r="F71" s="52">
        <f>SUM(F70:F70)</f>
        <v>979841.6100000001</v>
      </c>
      <c r="G71" s="52"/>
      <c r="H71" s="17">
        <f>SUM(H70:H70)</f>
        <v>50935.62999999989</v>
      </c>
      <c r="I71" s="1"/>
    </row>
    <row r="72" ht="15">
      <c r="I72" s="1"/>
    </row>
    <row r="73" spans="1:9" ht="15">
      <c r="A73" s="27"/>
      <c r="B73" s="27"/>
      <c r="C73" s="27"/>
      <c r="D73" s="27"/>
      <c r="E73" s="27"/>
      <c r="F73" s="27"/>
      <c r="G73" s="27"/>
      <c r="H73" s="27"/>
      <c r="I73" s="1"/>
    </row>
    <row r="74" spans="1:9" ht="15">
      <c r="A74" s="8"/>
      <c r="B74" s="8"/>
      <c r="C74" s="8"/>
      <c r="D74" s="8"/>
      <c r="E74" s="8"/>
      <c r="F74" s="8"/>
      <c r="G74" s="8"/>
      <c r="H74" s="8"/>
      <c r="I74" s="1"/>
    </row>
    <row r="75" spans="5:9" ht="15">
      <c r="E75" s="1"/>
      <c r="F75" s="1"/>
      <c r="G75" s="1"/>
      <c r="H75" s="1"/>
      <c r="I75" s="1"/>
    </row>
    <row r="76" spans="1:9" ht="15">
      <c r="A76" s="27"/>
      <c r="B76" s="27"/>
      <c r="C76" s="27"/>
      <c r="D76" s="27"/>
      <c r="E76" s="27"/>
      <c r="F76" s="27"/>
      <c r="G76" s="27"/>
      <c r="H76" s="27"/>
      <c r="I76" s="1"/>
    </row>
    <row r="77" spans="1:9" ht="15">
      <c r="A77" s="27"/>
      <c r="B77" s="27"/>
      <c r="C77" s="27"/>
      <c r="D77" s="27"/>
      <c r="E77" s="27"/>
      <c r="F77" s="27"/>
      <c r="G77" s="27"/>
      <c r="H77" s="27"/>
      <c r="I77" s="1"/>
    </row>
    <row r="78" spans="5:9" ht="15">
      <c r="E78" s="1"/>
      <c r="F78" s="1"/>
      <c r="G78" s="1"/>
      <c r="H78" s="1"/>
      <c r="I78" s="1"/>
    </row>
    <row r="79" spans="5:9" ht="15">
      <c r="E79" s="1"/>
      <c r="F79" s="1"/>
      <c r="G79" s="1"/>
      <c r="H79" s="1"/>
      <c r="I79" s="1"/>
    </row>
    <row r="80" spans="5:9" ht="15">
      <c r="E80" s="1"/>
      <c r="F80" s="1"/>
      <c r="G80" s="1"/>
      <c r="H80" s="1"/>
      <c r="I80" s="1"/>
    </row>
    <row r="81" spans="5:9" ht="15">
      <c r="E81" s="1"/>
      <c r="F81" s="1"/>
      <c r="G81" s="1"/>
      <c r="H81" s="1"/>
      <c r="I81" s="1"/>
    </row>
    <row r="82" spans="5:8" ht="15">
      <c r="E82" s="1"/>
      <c r="F82" s="1"/>
      <c r="G82" s="1"/>
      <c r="H82" s="1"/>
    </row>
    <row r="83" spans="5:8" ht="15">
      <c r="E83" s="1"/>
      <c r="F83" s="1"/>
      <c r="G83" s="1"/>
      <c r="H83" s="1"/>
    </row>
    <row r="84" spans="5:8" ht="15">
      <c r="E84" s="1"/>
      <c r="F84" s="1"/>
      <c r="G84" s="1"/>
      <c r="H84" s="1"/>
    </row>
    <row r="85" spans="5:8" ht="15">
      <c r="E85" s="1"/>
      <c r="F85" s="1"/>
      <c r="G85" s="1"/>
      <c r="H85" s="1"/>
    </row>
    <row r="86" spans="5:8" ht="15">
      <c r="E86" s="1"/>
      <c r="F86" s="1"/>
      <c r="G86" s="1"/>
      <c r="H86" s="1"/>
    </row>
    <row r="87" spans="5:8" ht="15">
      <c r="E87" s="1"/>
      <c r="F87" s="1"/>
      <c r="G87" s="1"/>
      <c r="H87" s="1"/>
    </row>
    <row r="88" spans="5:8" ht="15">
      <c r="E88" s="1"/>
      <c r="F88" s="1"/>
      <c r="G88" s="1"/>
      <c r="H88" s="1"/>
    </row>
    <row r="89" spans="5:8" ht="15">
      <c r="E89" s="1"/>
      <c r="F89" s="1"/>
      <c r="G89" s="1"/>
      <c r="H89" s="1"/>
    </row>
    <row r="90" spans="1:7" ht="15">
      <c r="A90" s="118" t="s">
        <v>59</v>
      </c>
      <c r="B90" s="118"/>
      <c r="C90" s="118"/>
      <c r="D90" s="2"/>
      <c r="E90" s="3"/>
      <c r="F90" s="119" t="s">
        <v>60</v>
      </c>
      <c r="G90" s="119"/>
    </row>
  </sheetData>
  <sheetProtection selectLockedCells="1" selectUnlockedCells="1"/>
  <mergeCells count="118">
    <mergeCell ref="A67:G67"/>
    <mergeCell ref="B18:E18"/>
    <mergeCell ref="F18:H18"/>
    <mergeCell ref="A46:F46"/>
    <mergeCell ref="G46:H46"/>
    <mergeCell ref="A44:F44"/>
    <mergeCell ref="G44:H44"/>
    <mergeCell ref="A45:F45"/>
    <mergeCell ref="G45:H45"/>
    <mergeCell ref="A41:F41"/>
    <mergeCell ref="G41:H41"/>
    <mergeCell ref="A42:F42"/>
    <mergeCell ref="G42:H42"/>
    <mergeCell ref="A43:F43"/>
    <mergeCell ref="G43:H43"/>
    <mergeCell ref="A38:F38"/>
    <mergeCell ref="G38:H38"/>
    <mergeCell ref="A39:F39"/>
    <mergeCell ref="G39:H39"/>
    <mergeCell ref="A40:F40"/>
    <mergeCell ref="G40:H40"/>
    <mergeCell ref="A35:F35"/>
    <mergeCell ref="G35:H35"/>
    <mergeCell ref="A36:F36"/>
    <mergeCell ref="G36:H36"/>
    <mergeCell ref="A37:F37"/>
    <mergeCell ref="G37:H37"/>
    <mergeCell ref="A32:F32"/>
    <mergeCell ref="G32:H32"/>
    <mergeCell ref="A33:F33"/>
    <mergeCell ref="G33:H33"/>
    <mergeCell ref="A34:F34"/>
    <mergeCell ref="G34:H34"/>
    <mergeCell ref="A29:F29"/>
    <mergeCell ref="G29:H29"/>
    <mergeCell ref="A30:F30"/>
    <mergeCell ref="G30:H30"/>
    <mergeCell ref="A31:F31"/>
    <mergeCell ref="G31:H31"/>
    <mergeCell ref="B17:E17"/>
    <mergeCell ref="F17:H17"/>
    <mergeCell ref="B19:E19"/>
    <mergeCell ref="F19:H19"/>
    <mergeCell ref="A26:F26"/>
    <mergeCell ref="G26:H26"/>
    <mergeCell ref="A22:D22"/>
    <mergeCell ref="A23:F23"/>
    <mergeCell ref="G23:H23"/>
    <mergeCell ref="A24:F24"/>
    <mergeCell ref="A1:H1"/>
    <mergeCell ref="A2:H2"/>
    <mergeCell ref="A3:H3"/>
    <mergeCell ref="A14:A15"/>
    <mergeCell ref="B14:E14"/>
    <mergeCell ref="F14:H14"/>
    <mergeCell ref="A13:D13"/>
    <mergeCell ref="B15:E15"/>
    <mergeCell ref="F15:H15"/>
    <mergeCell ref="G24:H24"/>
    <mergeCell ref="A25:F25"/>
    <mergeCell ref="G47:H47"/>
    <mergeCell ref="A48:F48"/>
    <mergeCell ref="G48:H48"/>
    <mergeCell ref="G25:H25"/>
    <mergeCell ref="A27:F27"/>
    <mergeCell ref="G27:H27"/>
    <mergeCell ref="A28:F28"/>
    <mergeCell ref="G28:H28"/>
    <mergeCell ref="A47:F47"/>
    <mergeCell ref="A55:F55"/>
    <mergeCell ref="G55:H55"/>
    <mergeCell ref="A51:F51"/>
    <mergeCell ref="G51:H51"/>
    <mergeCell ref="G53:H53"/>
    <mergeCell ref="A56:F56"/>
    <mergeCell ref="G56:H56"/>
    <mergeCell ref="A49:F49"/>
    <mergeCell ref="G49:H49"/>
    <mergeCell ref="A50:F50"/>
    <mergeCell ref="G50:H50"/>
    <mergeCell ref="A59:F59"/>
    <mergeCell ref="G59:H59"/>
    <mergeCell ref="A57:F57"/>
    <mergeCell ref="G57:H57"/>
    <mergeCell ref="A58:F58"/>
    <mergeCell ref="G58:H58"/>
    <mergeCell ref="A60:F60"/>
    <mergeCell ref="G60:H60"/>
    <mergeCell ref="A61:F61"/>
    <mergeCell ref="G61:H61"/>
    <mergeCell ref="A62:F62"/>
    <mergeCell ref="G62:H62"/>
    <mergeCell ref="A69:B69"/>
    <mergeCell ref="D69:E69"/>
    <mergeCell ref="F69:G69"/>
    <mergeCell ref="A70:B70"/>
    <mergeCell ref="A52:F52"/>
    <mergeCell ref="G52:H52"/>
    <mergeCell ref="A54:F54"/>
    <mergeCell ref="G54:H54"/>
    <mergeCell ref="A64:F64"/>
    <mergeCell ref="B16:E16"/>
    <mergeCell ref="F16:H16"/>
    <mergeCell ref="B20:E20"/>
    <mergeCell ref="F20:H20"/>
    <mergeCell ref="G65:H65"/>
    <mergeCell ref="A63:F63"/>
    <mergeCell ref="G63:H63"/>
    <mergeCell ref="A53:F53"/>
    <mergeCell ref="G64:H64"/>
    <mergeCell ref="A65:F65"/>
    <mergeCell ref="A90:C90"/>
    <mergeCell ref="F90:G90"/>
    <mergeCell ref="A71:B71"/>
    <mergeCell ref="D71:E71"/>
    <mergeCell ref="F71:G71"/>
    <mergeCell ref="D70:E70"/>
    <mergeCell ref="F70:G70"/>
  </mergeCells>
  <printOptions/>
  <pageMargins left="0.6361111111111111" right="0.3611111111111111" top="0.27708333333333335" bottom="0.2111111111111111" header="0.5118055555555555" footer="0.5118055555555555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ЛЮКС7</cp:lastModifiedBy>
  <cp:lastPrinted>2017-07-03T04:27:35Z</cp:lastPrinted>
  <dcterms:modified xsi:type="dcterms:W3CDTF">2017-07-03T04:27:39Z</dcterms:modified>
  <cp:category/>
  <cp:version/>
  <cp:contentType/>
  <cp:contentStatus/>
</cp:coreProperties>
</file>